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8800" windowHeight="14100"/>
  </bookViews>
  <sheets>
    <sheet name="ROZLOSOVÁNÍ " sheetId="7" r:id="rId1"/>
    <sheet name="tabulka" sheetId="9" r:id="rId2"/>
    <sheet name="1" sheetId="14" r:id="rId3"/>
    <sheet name="2" sheetId="15" r:id="rId4"/>
    <sheet name="3" sheetId="16" r:id="rId5"/>
    <sheet name="4" sheetId="17" r:id="rId6"/>
    <sheet name="5" sheetId="18" r:id="rId7"/>
    <sheet name="6" sheetId="19" r:id="rId8"/>
    <sheet name="7" sheetId="20" r:id="rId9"/>
    <sheet name="8" sheetId="21" r:id="rId10"/>
    <sheet name="střelkyně branek (U17)" sheetId="33" r:id="rId11"/>
    <sheet name="střelkyně branek (U19" sheetId="30" r:id="rId12"/>
  </sheets>
  <definedNames>
    <definedName name="_xlnm.Print_Area" localSheetId="2">'1'!$B$3:$P$29</definedName>
    <definedName name="_xlnm.Print_Area" localSheetId="3">'2'!$B$3:$P$29</definedName>
    <definedName name="_xlnm.Print_Area" localSheetId="4">'3'!$B$3:$P$29</definedName>
    <definedName name="_xlnm.Print_Area" localSheetId="5">'4'!$B$3:$P$29</definedName>
    <definedName name="_xlnm.Print_Area" localSheetId="6">'5'!$B$3:$P$29</definedName>
    <definedName name="_xlnm.Print_Area" localSheetId="7">'6'!$B$3:$P$30</definedName>
    <definedName name="_xlnm.Print_Area" localSheetId="8">'7'!$B$3:$P$29</definedName>
    <definedName name="_xlnm.Print_Area" localSheetId="9">'8'!$B$3:$P$29</definedName>
    <definedName name="_xlnm.Print_Area" localSheetId="0">'ROZLOSOVÁNÍ '!$A$1:$V$27</definedName>
    <definedName name="_xlnm.Print_Area" localSheetId="10">'střelkyně branek (U17)'!$B$2:$K$56</definedName>
    <definedName name="_xlnm.Print_Area" localSheetId="11">'střelkyně branek (U19'!$B$2:$K$59</definedName>
    <definedName name="_xlnm.Print_Area" localSheetId="1">tabulka!$A$1:$S$13</definedName>
  </definedNames>
  <calcPr calcId="162913"/>
</workbook>
</file>

<file path=xl/calcChain.xml><?xml version="1.0" encoding="utf-8"?>
<calcChain xmlns="http://schemas.openxmlformats.org/spreadsheetml/2006/main">
  <c r="E13" i="7" l="1"/>
  <c r="B9" i="9"/>
  <c r="C3" i="30" l="1"/>
  <c r="B6" i="20"/>
  <c r="C37" i="30"/>
  <c r="C4" i="30"/>
  <c r="J43" i="33"/>
  <c r="I43" i="33"/>
  <c r="F43" i="33"/>
  <c r="E43" i="33"/>
  <c r="D43" i="33"/>
  <c r="C43" i="33"/>
  <c r="B43" i="33"/>
  <c r="J42" i="33"/>
  <c r="I42" i="33"/>
  <c r="F42" i="33"/>
  <c r="E42" i="33"/>
  <c r="D42" i="33"/>
  <c r="C42" i="33"/>
  <c r="B42" i="33"/>
  <c r="J28" i="33"/>
  <c r="I28" i="33"/>
  <c r="F28" i="33"/>
  <c r="E28" i="33"/>
  <c r="D28" i="33"/>
  <c r="C28" i="33"/>
  <c r="B28" i="33"/>
  <c r="J15" i="33"/>
  <c r="I15" i="33"/>
  <c r="F15" i="33"/>
  <c r="E15" i="33"/>
  <c r="D15" i="33"/>
  <c r="C15" i="33"/>
  <c r="B15" i="33"/>
  <c r="J53" i="33"/>
  <c r="I53" i="33"/>
  <c r="F53" i="33"/>
  <c r="E53" i="33"/>
  <c r="D53" i="33"/>
  <c r="C53" i="33"/>
  <c r="B53" i="33"/>
  <c r="J25" i="33"/>
  <c r="I25" i="33"/>
  <c r="F25" i="33"/>
  <c r="E25" i="33"/>
  <c r="D25" i="33"/>
  <c r="C25" i="33"/>
  <c r="B25" i="33"/>
  <c r="J22" i="33"/>
  <c r="I22" i="33"/>
  <c r="F22" i="33"/>
  <c r="E22" i="33"/>
  <c r="D22" i="33"/>
  <c r="C22" i="33"/>
  <c r="B22" i="33"/>
  <c r="J17" i="33"/>
  <c r="I17" i="33"/>
  <c r="F17" i="33"/>
  <c r="E17" i="33"/>
  <c r="D17" i="33"/>
  <c r="C17" i="33"/>
  <c r="B17" i="33"/>
  <c r="J18" i="33"/>
  <c r="I18" i="33"/>
  <c r="F18" i="33"/>
  <c r="E18" i="33"/>
  <c r="D18" i="33"/>
  <c r="C18" i="33"/>
  <c r="B18" i="33"/>
  <c r="J26" i="33"/>
  <c r="I26" i="33"/>
  <c r="F26" i="33"/>
  <c r="E26" i="33"/>
  <c r="D26" i="33"/>
  <c r="C26" i="33"/>
  <c r="B26" i="33"/>
  <c r="J7" i="33"/>
  <c r="I7" i="33"/>
  <c r="F7" i="33"/>
  <c r="E7" i="33"/>
  <c r="D7" i="33"/>
  <c r="C7" i="33"/>
  <c r="B7" i="33"/>
  <c r="J39" i="33"/>
  <c r="I39" i="33"/>
  <c r="F39" i="33"/>
  <c r="E39" i="33"/>
  <c r="D39" i="33"/>
  <c r="C39" i="33"/>
  <c r="B39" i="33"/>
  <c r="J8" i="33"/>
  <c r="I8" i="33"/>
  <c r="F8" i="33"/>
  <c r="E8" i="33"/>
  <c r="D8" i="33"/>
  <c r="C8" i="33"/>
  <c r="B8" i="33"/>
  <c r="J36" i="33"/>
  <c r="I36" i="33"/>
  <c r="F36" i="33"/>
  <c r="E36" i="33"/>
  <c r="D36" i="33"/>
  <c r="C36" i="33"/>
  <c r="B36" i="33"/>
  <c r="J52" i="33"/>
  <c r="I52" i="33"/>
  <c r="F52" i="33"/>
  <c r="E52" i="33"/>
  <c r="D52" i="33"/>
  <c r="C52" i="33"/>
  <c r="B52" i="33"/>
  <c r="J51" i="33"/>
  <c r="I51" i="33"/>
  <c r="F51" i="33"/>
  <c r="E51" i="33"/>
  <c r="D51" i="33"/>
  <c r="C51" i="33"/>
  <c r="B51" i="33"/>
  <c r="H33" i="33"/>
  <c r="G33" i="33"/>
  <c r="F33" i="33"/>
  <c r="E33" i="33"/>
  <c r="D33" i="33"/>
  <c r="C33" i="33"/>
  <c r="B33" i="33"/>
  <c r="H37" i="33"/>
  <c r="G37" i="33"/>
  <c r="F37" i="33"/>
  <c r="E37" i="33"/>
  <c r="D37" i="33"/>
  <c r="C37" i="33"/>
  <c r="B37" i="33"/>
  <c r="H14" i="33"/>
  <c r="G14" i="33"/>
  <c r="F14" i="33"/>
  <c r="E14" i="33"/>
  <c r="D14" i="33"/>
  <c r="C14" i="33"/>
  <c r="B14" i="33"/>
  <c r="H3" i="33"/>
  <c r="G3" i="33"/>
  <c r="F3" i="33"/>
  <c r="E3" i="33"/>
  <c r="D3" i="33"/>
  <c r="C3" i="33"/>
  <c r="B3" i="33"/>
  <c r="H32" i="33"/>
  <c r="G32" i="33"/>
  <c r="F32" i="33"/>
  <c r="E32" i="33"/>
  <c r="D32" i="33"/>
  <c r="C32" i="33"/>
  <c r="B32" i="33"/>
  <c r="H31" i="33"/>
  <c r="G31" i="33"/>
  <c r="F31" i="33"/>
  <c r="E31" i="33"/>
  <c r="D31" i="33"/>
  <c r="C31" i="33"/>
  <c r="B31" i="33"/>
  <c r="H44" i="33"/>
  <c r="G44" i="33"/>
  <c r="F44" i="33"/>
  <c r="E44" i="33"/>
  <c r="D44" i="33"/>
  <c r="C44" i="33"/>
  <c r="B44" i="33"/>
  <c r="H16" i="33"/>
  <c r="G16" i="33"/>
  <c r="F16" i="33"/>
  <c r="E16" i="33"/>
  <c r="D16" i="33"/>
  <c r="C16" i="33"/>
  <c r="B16" i="33"/>
  <c r="H45" i="33"/>
  <c r="G45" i="33"/>
  <c r="F45" i="33"/>
  <c r="E45" i="33"/>
  <c r="D45" i="33"/>
  <c r="C45" i="33"/>
  <c r="B45" i="33"/>
  <c r="H27" i="33"/>
  <c r="G27" i="33"/>
  <c r="F27" i="33"/>
  <c r="E27" i="33"/>
  <c r="D27" i="33"/>
  <c r="C27" i="33"/>
  <c r="B27" i="33"/>
  <c r="H23" i="33"/>
  <c r="G23" i="33"/>
  <c r="F23" i="33"/>
  <c r="E23" i="33"/>
  <c r="D23" i="33"/>
  <c r="C23" i="33"/>
  <c r="B23" i="33"/>
  <c r="I21" i="33"/>
  <c r="G21" i="33"/>
  <c r="F21" i="33"/>
  <c r="E21" i="33"/>
  <c r="D21" i="33"/>
  <c r="C21" i="33"/>
  <c r="B21" i="33"/>
  <c r="I6" i="33"/>
  <c r="G6" i="33"/>
  <c r="F6" i="33"/>
  <c r="E6" i="33"/>
  <c r="D6" i="33"/>
  <c r="C6" i="33"/>
  <c r="B6" i="33"/>
  <c r="I4" i="33"/>
  <c r="G4" i="33"/>
  <c r="F4" i="33"/>
  <c r="E4" i="33"/>
  <c r="D4" i="33"/>
  <c r="C4" i="33"/>
  <c r="B4" i="33"/>
  <c r="I50" i="33"/>
  <c r="G50" i="33"/>
  <c r="F50" i="33"/>
  <c r="E50" i="33"/>
  <c r="D50" i="33"/>
  <c r="C50" i="33"/>
  <c r="B50" i="33"/>
  <c r="I9" i="33"/>
  <c r="G9" i="33"/>
  <c r="F9" i="33"/>
  <c r="E9" i="33"/>
  <c r="D9" i="33"/>
  <c r="C9" i="33"/>
  <c r="B9" i="33"/>
  <c r="I20" i="33"/>
  <c r="G20" i="33"/>
  <c r="F20" i="33"/>
  <c r="E20" i="33"/>
  <c r="D20" i="33"/>
  <c r="C20" i="33"/>
  <c r="B20" i="33"/>
  <c r="I13" i="33"/>
  <c r="G13" i="33"/>
  <c r="F13" i="33"/>
  <c r="E13" i="33"/>
  <c r="D13" i="33"/>
  <c r="C13" i="33"/>
  <c r="B13" i="33"/>
  <c r="I35" i="33"/>
  <c r="G35" i="33"/>
  <c r="F35" i="33"/>
  <c r="E35" i="33"/>
  <c r="D35" i="33"/>
  <c r="C35" i="33"/>
  <c r="B35" i="33"/>
  <c r="I41" i="33"/>
  <c r="G41" i="33"/>
  <c r="F41" i="33"/>
  <c r="E41" i="33"/>
  <c r="D41" i="33"/>
  <c r="C41" i="33"/>
  <c r="B41" i="33"/>
  <c r="I30" i="33"/>
  <c r="G30" i="33"/>
  <c r="F30" i="33"/>
  <c r="E30" i="33"/>
  <c r="D30" i="33"/>
  <c r="C30" i="33"/>
  <c r="B30" i="33"/>
  <c r="I29" i="33"/>
  <c r="G29" i="33"/>
  <c r="F29" i="33"/>
  <c r="E29" i="33"/>
  <c r="D29" i="33"/>
  <c r="C29" i="33"/>
  <c r="B29" i="33"/>
  <c r="I49" i="33"/>
  <c r="G49" i="33"/>
  <c r="F49" i="33"/>
  <c r="E49" i="33"/>
  <c r="D49" i="33"/>
  <c r="C49" i="33"/>
  <c r="B49" i="33"/>
  <c r="I48" i="33"/>
  <c r="G48" i="33"/>
  <c r="F48" i="33"/>
  <c r="E48" i="33"/>
  <c r="D48" i="33"/>
  <c r="C48" i="33"/>
  <c r="B48" i="33"/>
  <c r="J47" i="33"/>
  <c r="H47" i="33"/>
  <c r="F47" i="33"/>
  <c r="E47" i="33"/>
  <c r="D47" i="33"/>
  <c r="C47" i="33"/>
  <c r="B47" i="33"/>
  <c r="J40" i="33"/>
  <c r="H40" i="33"/>
  <c r="F40" i="33"/>
  <c r="E40" i="33"/>
  <c r="D40" i="33"/>
  <c r="C40" i="33"/>
  <c r="B40" i="33"/>
  <c r="J34" i="33"/>
  <c r="H34" i="33"/>
  <c r="F34" i="33"/>
  <c r="E34" i="33"/>
  <c r="D34" i="33"/>
  <c r="C34" i="33"/>
  <c r="B34" i="33"/>
  <c r="J46" i="33"/>
  <c r="H46" i="33"/>
  <c r="F46" i="33"/>
  <c r="E46" i="33"/>
  <c r="D46" i="33"/>
  <c r="C46" i="33"/>
  <c r="B46" i="33"/>
  <c r="J12" i="33"/>
  <c r="H12" i="33"/>
  <c r="F12" i="33"/>
  <c r="E12" i="33"/>
  <c r="D12" i="33"/>
  <c r="C12" i="33"/>
  <c r="B12" i="33"/>
  <c r="J19" i="33"/>
  <c r="H19" i="33"/>
  <c r="F19" i="33"/>
  <c r="E19" i="33"/>
  <c r="D19" i="33"/>
  <c r="C19" i="33"/>
  <c r="B19" i="33"/>
  <c r="J11" i="33"/>
  <c r="H11" i="33"/>
  <c r="F11" i="33"/>
  <c r="E11" i="33"/>
  <c r="D11" i="33"/>
  <c r="C11" i="33"/>
  <c r="B11" i="33"/>
  <c r="J5" i="33"/>
  <c r="H5" i="33"/>
  <c r="F5" i="33"/>
  <c r="E5" i="33"/>
  <c r="D5" i="33"/>
  <c r="C5" i="33"/>
  <c r="B5" i="33"/>
  <c r="J24" i="33"/>
  <c r="H24" i="33"/>
  <c r="F24" i="33"/>
  <c r="E24" i="33"/>
  <c r="D24" i="33"/>
  <c r="C24" i="33"/>
  <c r="B24" i="33"/>
  <c r="J38" i="33"/>
  <c r="H38" i="33"/>
  <c r="F38" i="33"/>
  <c r="E38" i="33"/>
  <c r="D38" i="33"/>
  <c r="C38" i="33"/>
  <c r="B38" i="33"/>
  <c r="J10" i="33"/>
  <c r="H10" i="33"/>
  <c r="F10" i="33"/>
  <c r="E10" i="33"/>
  <c r="D10" i="33"/>
  <c r="C10" i="33"/>
  <c r="B10" i="33"/>
  <c r="I30" i="30"/>
  <c r="G30" i="30"/>
  <c r="F30" i="30"/>
  <c r="K30" i="30" s="1"/>
  <c r="E30" i="30"/>
  <c r="D30" i="30"/>
  <c r="C30" i="30"/>
  <c r="B30" i="30"/>
  <c r="I39" i="30"/>
  <c r="G39" i="30"/>
  <c r="F39" i="30"/>
  <c r="E39" i="30"/>
  <c r="D39" i="30"/>
  <c r="C39" i="30"/>
  <c r="B39" i="30"/>
  <c r="I22" i="30"/>
  <c r="G22" i="30"/>
  <c r="F22" i="30"/>
  <c r="E22" i="30"/>
  <c r="D22" i="30"/>
  <c r="C22" i="30"/>
  <c r="B22" i="30"/>
  <c r="I33" i="30"/>
  <c r="G33" i="30"/>
  <c r="F33" i="30"/>
  <c r="E33" i="30"/>
  <c r="D33" i="30"/>
  <c r="C33" i="30"/>
  <c r="B33" i="30"/>
  <c r="I6" i="30"/>
  <c r="G6" i="30"/>
  <c r="F6" i="30"/>
  <c r="E6" i="30"/>
  <c r="D6" i="30"/>
  <c r="C6" i="30"/>
  <c r="B6" i="30"/>
  <c r="I37" i="30"/>
  <c r="G37" i="30"/>
  <c r="F37" i="30"/>
  <c r="E37" i="30"/>
  <c r="D37" i="30"/>
  <c r="B37" i="30"/>
  <c r="I11" i="30"/>
  <c r="G11" i="30"/>
  <c r="F11" i="30"/>
  <c r="E11" i="30"/>
  <c r="D11" i="30"/>
  <c r="C11" i="30"/>
  <c r="B11" i="30"/>
  <c r="I23" i="30"/>
  <c r="G23" i="30"/>
  <c r="F23" i="30"/>
  <c r="E23" i="30"/>
  <c r="D23" i="30"/>
  <c r="C23" i="30"/>
  <c r="B23" i="30"/>
  <c r="I24" i="30"/>
  <c r="G24" i="30"/>
  <c r="F24" i="30"/>
  <c r="E24" i="30"/>
  <c r="D24" i="30"/>
  <c r="C24" i="30"/>
  <c r="B24" i="30"/>
  <c r="I38" i="30"/>
  <c r="G38" i="30"/>
  <c r="F38" i="30"/>
  <c r="E38" i="30"/>
  <c r="D38" i="30"/>
  <c r="C38" i="30"/>
  <c r="B38" i="30"/>
  <c r="I36" i="30"/>
  <c r="G36" i="30"/>
  <c r="F36" i="30"/>
  <c r="E36" i="30"/>
  <c r="D36" i="30"/>
  <c r="C36" i="30"/>
  <c r="B36" i="30"/>
  <c r="I31" i="30"/>
  <c r="G31" i="30"/>
  <c r="F31" i="30"/>
  <c r="E31" i="30"/>
  <c r="D31" i="30"/>
  <c r="C31" i="30"/>
  <c r="B31" i="30"/>
  <c r="I19" i="30"/>
  <c r="G19" i="30"/>
  <c r="F19" i="30"/>
  <c r="E19" i="30"/>
  <c r="D19" i="30"/>
  <c r="C19" i="30"/>
  <c r="B19" i="30"/>
  <c r="I12" i="30"/>
  <c r="G12" i="30"/>
  <c r="F12" i="30"/>
  <c r="E12" i="30"/>
  <c r="D12" i="30"/>
  <c r="C12" i="30"/>
  <c r="B12" i="30"/>
  <c r="I56" i="30"/>
  <c r="G56" i="30"/>
  <c r="F56" i="30"/>
  <c r="E56" i="30"/>
  <c r="D56" i="30"/>
  <c r="C56" i="30"/>
  <c r="B56" i="30"/>
  <c r="J32" i="30"/>
  <c r="H32" i="30"/>
  <c r="F32" i="30"/>
  <c r="E32" i="30"/>
  <c r="D32" i="30"/>
  <c r="C32" i="30"/>
  <c r="B32" i="30"/>
  <c r="J55" i="30"/>
  <c r="H55" i="30"/>
  <c r="F55" i="30"/>
  <c r="E55" i="30"/>
  <c r="D55" i="30"/>
  <c r="C55" i="30"/>
  <c r="B55" i="30"/>
  <c r="J54" i="30"/>
  <c r="H54" i="30"/>
  <c r="F54" i="30"/>
  <c r="E54" i="30"/>
  <c r="D54" i="30"/>
  <c r="C54" i="30"/>
  <c r="B54" i="30"/>
  <c r="J21" i="30"/>
  <c r="H21" i="30"/>
  <c r="F21" i="30"/>
  <c r="E21" i="30"/>
  <c r="D21" i="30"/>
  <c r="C21" i="30"/>
  <c r="B21" i="30"/>
  <c r="J53" i="30"/>
  <c r="H53" i="30"/>
  <c r="F53" i="30"/>
  <c r="E53" i="30"/>
  <c r="D53" i="30"/>
  <c r="C53" i="30"/>
  <c r="B53" i="30"/>
  <c r="J7" i="30"/>
  <c r="H7" i="30"/>
  <c r="F7" i="30"/>
  <c r="E7" i="30"/>
  <c r="D7" i="30"/>
  <c r="C7" i="30"/>
  <c r="B7" i="30"/>
  <c r="J52" i="30"/>
  <c r="H52" i="30"/>
  <c r="F52" i="30"/>
  <c r="E52" i="30"/>
  <c r="D52" i="30"/>
  <c r="C52" i="30"/>
  <c r="B52" i="30"/>
  <c r="J17" i="30"/>
  <c r="H17" i="30"/>
  <c r="F17" i="30"/>
  <c r="E17" i="30"/>
  <c r="D17" i="30"/>
  <c r="C17" i="30"/>
  <c r="B17" i="30"/>
  <c r="J18" i="30"/>
  <c r="H18" i="30"/>
  <c r="F18" i="30"/>
  <c r="E18" i="30"/>
  <c r="D18" i="30"/>
  <c r="C18" i="30"/>
  <c r="B18" i="30"/>
  <c r="J8" i="30"/>
  <c r="H8" i="30"/>
  <c r="F8" i="30"/>
  <c r="E8" i="30"/>
  <c r="D8" i="30"/>
  <c r="C8" i="30"/>
  <c r="B8" i="30"/>
  <c r="J51" i="30"/>
  <c r="H51" i="30"/>
  <c r="F51" i="30"/>
  <c r="E51" i="30"/>
  <c r="D51" i="30"/>
  <c r="C51" i="30"/>
  <c r="B51" i="30"/>
  <c r="J15" i="30"/>
  <c r="H15" i="30"/>
  <c r="F15" i="30"/>
  <c r="E15" i="30"/>
  <c r="D15" i="30"/>
  <c r="C15" i="30"/>
  <c r="B15" i="30"/>
  <c r="J29" i="30"/>
  <c r="G29" i="30"/>
  <c r="F29" i="30"/>
  <c r="E29" i="30"/>
  <c r="D29" i="30"/>
  <c r="C29" i="30"/>
  <c r="B29" i="30"/>
  <c r="J3" i="30"/>
  <c r="G3" i="30"/>
  <c r="F3" i="30"/>
  <c r="E3" i="30"/>
  <c r="D3" i="30"/>
  <c r="B3" i="30"/>
  <c r="J35" i="30"/>
  <c r="G35" i="30"/>
  <c r="F35" i="30"/>
  <c r="E35" i="30"/>
  <c r="D35" i="30"/>
  <c r="C35" i="30"/>
  <c r="B35" i="30"/>
  <c r="J25" i="30"/>
  <c r="G25" i="30"/>
  <c r="F25" i="30"/>
  <c r="E25" i="30"/>
  <c r="D25" i="30"/>
  <c r="C25" i="30"/>
  <c r="B25" i="30"/>
  <c r="J28" i="30"/>
  <c r="G28" i="30"/>
  <c r="F28" i="30"/>
  <c r="E28" i="30"/>
  <c r="D28" i="30"/>
  <c r="C28" i="30"/>
  <c r="B28" i="30"/>
  <c r="J50" i="30"/>
  <c r="G50" i="30"/>
  <c r="F50" i="30"/>
  <c r="E50" i="30"/>
  <c r="D50" i="30"/>
  <c r="C50" i="30"/>
  <c r="B50" i="30"/>
  <c r="J20" i="30"/>
  <c r="G20" i="30"/>
  <c r="F20" i="30"/>
  <c r="E20" i="30"/>
  <c r="D20" i="30"/>
  <c r="C20" i="30"/>
  <c r="B20" i="30"/>
  <c r="J16" i="30"/>
  <c r="G16" i="30"/>
  <c r="F16" i="30"/>
  <c r="E16" i="30"/>
  <c r="D16" i="30"/>
  <c r="C16" i="30"/>
  <c r="B16" i="30"/>
  <c r="J49" i="30"/>
  <c r="G49" i="30"/>
  <c r="F49" i="30"/>
  <c r="E49" i="30"/>
  <c r="D49" i="30"/>
  <c r="C49" i="30"/>
  <c r="B49" i="30"/>
  <c r="J27" i="30"/>
  <c r="G27" i="30"/>
  <c r="F27" i="30"/>
  <c r="E27" i="30"/>
  <c r="D27" i="30"/>
  <c r="C27" i="30"/>
  <c r="B27" i="30"/>
  <c r="J48" i="30"/>
  <c r="G48" i="30"/>
  <c r="F48" i="30"/>
  <c r="E48" i="30"/>
  <c r="D48" i="30"/>
  <c r="C48" i="30"/>
  <c r="B48" i="30"/>
  <c r="J47" i="30"/>
  <c r="G47" i="30"/>
  <c r="F47" i="30"/>
  <c r="E47" i="30"/>
  <c r="D47" i="30"/>
  <c r="C47" i="30"/>
  <c r="B47" i="30"/>
  <c r="J13" i="30"/>
  <c r="G13" i="30"/>
  <c r="F13" i="30"/>
  <c r="E13" i="30"/>
  <c r="D13" i="30"/>
  <c r="C13" i="30"/>
  <c r="B13" i="30"/>
  <c r="J46" i="30"/>
  <c r="G46" i="30"/>
  <c r="F46" i="30"/>
  <c r="E46" i="30"/>
  <c r="D46" i="30"/>
  <c r="C46" i="30"/>
  <c r="B46" i="30"/>
  <c r="I45" i="30"/>
  <c r="H45" i="30"/>
  <c r="F45" i="30"/>
  <c r="E45" i="30"/>
  <c r="D45" i="30"/>
  <c r="C45" i="30"/>
  <c r="B45" i="30"/>
  <c r="I44" i="30"/>
  <c r="H44" i="30"/>
  <c r="F44" i="30"/>
  <c r="E44" i="30"/>
  <c r="D44" i="30"/>
  <c r="C44" i="30"/>
  <c r="B44" i="30"/>
  <c r="I26" i="30"/>
  <c r="H26" i="30"/>
  <c r="F26" i="30"/>
  <c r="E26" i="30"/>
  <c r="D26" i="30"/>
  <c r="C26" i="30"/>
  <c r="B26" i="30"/>
  <c r="I4" i="30"/>
  <c r="H4" i="30"/>
  <c r="F4" i="30"/>
  <c r="E4" i="30"/>
  <c r="D4" i="30"/>
  <c r="B4" i="30"/>
  <c r="I14" i="30"/>
  <c r="H14" i="30"/>
  <c r="F14" i="30"/>
  <c r="E14" i="30"/>
  <c r="D14" i="30"/>
  <c r="C14" i="30"/>
  <c r="B14" i="30"/>
  <c r="I34" i="30"/>
  <c r="H34" i="30"/>
  <c r="F34" i="30"/>
  <c r="E34" i="30"/>
  <c r="D34" i="30"/>
  <c r="C34" i="30"/>
  <c r="B34" i="30"/>
  <c r="I43" i="30"/>
  <c r="H43" i="30"/>
  <c r="F43" i="30"/>
  <c r="E43" i="30"/>
  <c r="D43" i="30"/>
  <c r="C43" i="30"/>
  <c r="B43" i="30"/>
  <c r="I42" i="30"/>
  <c r="H42" i="30"/>
  <c r="F42" i="30"/>
  <c r="E42" i="30"/>
  <c r="D42" i="30"/>
  <c r="C42" i="30"/>
  <c r="B42" i="30"/>
  <c r="I41" i="30"/>
  <c r="H41" i="30"/>
  <c r="F41" i="30"/>
  <c r="E41" i="30"/>
  <c r="D41" i="30"/>
  <c r="C41" i="30"/>
  <c r="B41" i="30"/>
  <c r="I5" i="30"/>
  <c r="H5" i="30"/>
  <c r="F5" i="30"/>
  <c r="E5" i="30"/>
  <c r="D5" i="30"/>
  <c r="C5" i="30"/>
  <c r="B5" i="30"/>
  <c r="I10" i="30"/>
  <c r="H10" i="30"/>
  <c r="F10" i="30"/>
  <c r="E10" i="30"/>
  <c r="D10" i="30"/>
  <c r="C10" i="30"/>
  <c r="B10" i="30"/>
  <c r="I9" i="30"/>
  <c r="H9" i="30"/>
  <c r="F9" i="30"/>
  <c r="E9" i="30"/>
  <c r="D9" i="30"/>
  <c r="C9" i="30"/>
  <c r="B9" i="30"/>
  <c r="I40" i="30"/>
  <c r="H40" i="30"/>
  <c r="F40" i="30"/>
  <c r="E40" i="30"/>
  <c r="C40" i="30"/>
  <c r="B40" i="30"/>
  <c r="E17" i="7"/>
  <c r="E4" i="9"/>
  <c r="G4" i="9"/>
  <c r="H4" i="9"/>
  <c r="J4" i="9"/>
  <c r="K4" i="9"/>
  <c r="M4" i="9"/>
  <c r="N4" i="9"/>
  <c r="P4" i="9"/>
  <c r="B5" i="9"/>
  <c r="D5" i="9"/>
  <c r="H5" i="9"/>
  <c r="J5" i="9"/>
  <c r="K5" i="9"/>
  <c r="M5" i="9"/>
  <c r="N5" i="9"/>
  <c r="P5" i="9"/>
  <c r="B6" i="9"/>
  <c r="D6" i="9"/>
  <c r="E6" i="9"/>
  <c r="G6" i="9"/>
  <c r="P6" i="9" s="1"/>
  <c r="K6" i="9"/>
  <c r="M6" i="9"/>
  <c r="B7" i="9"/>
  <c r="N7" i="9" s="1"/>
  <c r="D7" i="9"/>
  <c r="P7" i="9" s="1"/>
  <c r="E7" i="9"/>
  <c r="G7" i="9"/>
  <c r="H7" i="9"/>
  <c r="J7" i="9"/>
  <c r="E9" i="9"/>
  <c r="H9" i="9"/>
  <c r="K9" i="9"/>
  <c r="E10" i="9"/>
  <c r="G10" i="9"/>
  <c r="P10" i="9" s="1"/>
  <c r="H10" i="9"/>
  <c r="J10" i="9"/>
  <c r="K10" i="9"/>
  <c r="M10" i="9"/>
  <c r="N10" i="9"/>
  <c r="B11" i="9"/>
  <c r="D11" i="9"/>
  <c r="P11" i="9" s="1"/>
  <c r="H11" i="9"/>
  <c r="J11" i="9"/>
  <c r="K11" i="9"/>
  <c r="M11" i="9"/>
  <c r="N11" i="9"/>
  <c r="B12" i="9"/>
  <c r="D12" i="9"/>
  <c r="P12" i="9" s="1"/>
  <c r="E12" i="9"/>
  <c r="G12" i="9"/>
  <c r="K12" i="9"/>
  <c r="M12" i="9"/>
  <c r="N12" i="9"/>
  <c r="B13" i="9"/>
  <c r="D13" i="9"/>
  <c r="E13" i="9"/>
  <c r="G13" i="9"/>
  <c r="H13" i="9"/>
  <c r="J13" i="9"/>
  <c r="N13" i="9"/>
  <c r="M6" i="21"/>
  <c r="I6" i="21"/>
  <c r="M6" i="20"/>
  <c r="I6" i="20"/>
  <c r="M6" i="19"/>
  <c r="I6" i="19"/>
  <c r="M6" i="18"/>
  <c r="I6" i="18"/>
  <c r="M6" i="17"/>
  <c r="I6" i="17"/>
  <c r="M6" i="16"/>
  <c r="I6" i="16"/>
  <c r="M6" i="15"/>
  <c r="I6" i="15"/>
  <c r="M6" i="14"/>
  <c r="I6" i="14"/>
  <c r="A13" i="9"/>
  <c r="A12" i="9"/>
  <c r="E3" i="9"/>
  <c r="A5" i="9"/>
  <c r="B3" i="9"/>
  <c r="A4" i="9"/>
  <c r="G24" i="7"/>
  <c r="G23" i="7"/>
  <c r="G22" i="7"/>
  <c r="E22" i="7"/>
  <c r="G21" i="7"/>
  <c r="E21" i="7"/>
  <c r="E20" i="7"/>
  <c r="G19" i="7"/>
  <c r="E19" i="7"/>
  <c r="G18" i="7"/>
  <c r="E18" i="7"/>
  <c r="G17" i="7"/>
  <c r="E14" i="7"/>
  <c r="E6" i="21"/>
  <c r="A11" i="9"/>
  <c r="A10" i="9"/>
  <c r="H3" i="9"/>
  <c r="K3" i="9"/>
  <c r="A7" i="9"/>
  <c r="A6" i="9"/>
  <c r="E24" i="7"/>
  <c r="E6" i="20"/>
  <c r="B6" i="21"/>
  <c r="B6" i="19"/>
  <c r="B6" i="18"/>
  <c r="B6" i="17"/>
  <c r="B6" i="16"/>
  <c r="B6" i="15"/>
  <c r="E6" i="19"/>
  <c r="E6" i="18"/>
  <c r="E6" i="17"/>
  <c r="B6" i="14"/>
  <c r="E6" i="16"/>
  <c r="E6" i="15"/>
  <c r="E6" i="14"/>
  <c r="G14" i="7"/>
  <c r="E16" i="7"/>
  <c r="G16" i="7"/>
  <c r="E23" i="7"/>
  <c r="G15" i="7"/>
  <c r="E15" i="7"/>
  <c r="G13" i="7"/>
  <c r="G20" i="7"/>
  <c r="P13" i="9" l="1"/>
  <c r="Q13" i="9" s="1"/>
  <c r="N6" i="9"/>
  <c r="Q12" i="9"/>
  <c r="Q7" i="9"/>
  <c r="Q6" i="9"/>
  <c r="Q4" i="9"/>
  <c r="K9" i="30"/>
  <c r="K42" i="30"/>
  <c r="K34" i="30"/>
  <c r="K44" i="30"/>
  <c r="K46" i="30"/>
  <c r="K47" i="30"/>
  <c r="K27" i="30"/>
  <c r="K16" i="30"/>
  <c r="K50" i="30"/>
  <c r="K25" i="30"/>
  <c r="K35" i="30"/>
  <c r="K29" i="30"/>
  <c r="K51" i="30"/>
  <c r="K18" i="30"/>
  <c r="K52" i="30"/>
  <c r="K53" i="30"/>
  <c r="K54" i="30"/>
  <c r="K32" i="30"/>
  <c r="K4" i="30"/>
  <c r="K5" i="30"/>
  <c r="K12" i="30"/>
  <c r="K31" i="30"/>
  <c r="K38" i="30"/>
  <c r="K23" i="30"/>
  <c r="K33" i="30"/>
  <c r="K39" i="30"/>
  <c r="K37" i="30"/>
  <c r="K40" i="30"/>
  <c r="K10" i="30"/>
  <c r="K41" i="30"/>
  <c r="K43" i="30"/>
  <c r="K14" i="30"/>
  <c r="K26" i="30"/>
  <c r="K45" i="30"/>
  <c r="K13" i="30"/>
  <c r="K48" i="30"/>
  <c r="K49" i="30"/>
  <c r="K20" i="30"/>
  <c r="K28" i="30"/>
  <c r="K3" i="30"/>
  <c r="K15" i="30"/>
  <c r="K8" i="30"/>
  <c r="K17" i="30"/>
  <c r="K7" i="30"/>
  <c r="K21" i="30"/>
  <c r="K55" i="30"/>
  <c r="K56" i="30"/>
  <c r="K19" i="30"/>
  <c r="K36" i="30"/>
  <c r="K24" i="30"/>
  <c r="K11" i="30"/>
  <c r="K6" i="30"/>
  <c r="K22" i="30"/>
  <c r="K38" i="33"/>
  <c r="K5" i="33"/>
  <c r="K19" i="33"/>
  <c r="K46" i="33"/>
  <c r="K40" i="33"/>
  <c r="K49" i="33"/>
  <c r="K30" i="33"/>
  <c r="K35" i="33"/>
  <c r="K20" i="33"/>
  <c r="K50" i="33"/>
  <c r="K6" i="33"/>
  <c r="K23" i="33"/>
  <c r="K45" i="33"/>
  <c r="K44" i="33"/>
  <c r="K32" i="33"/>
  <c r="K14" i="33"/>
  <c r="K33" i="33"/>
  <c r="K52" i="33"/>
  <c r="K8" i="33"/>
  <c r="K7" i="33"/>
  <c r="K18" i="33"/>
  <c r="K22" i="33"/>
  <c r="K53" i="33"/>
  <c r="K28" i="33"/>
  <c r="K43" i="33"/>
  <c r="K10" i="33"/>
  <c r="K24" i="33"/>
  <c r="K11" i="33"/>
  <c r="K12" i="33"/>
  <c r="K34" i="33"/>
  <c r="K47" i="33"/>
  <c r="K48" i="33"/>
  <c r="K29" i="33"/>
  <c r="K41" i="33"/>
  <c r="K13" i="33"/>
  <c r="K9" i="33"/>
  <c r="K4" i="33"/>
  <c r="K21" i="33"/>
  <c r="K27" i="33"/>
  <c r="K16" i="33"/>
  <c r="K31" i="33"/>
  <c r="K3" i="33"/>
  <c r="K37" i="33"/>
  <c r="K51" i="33"/>
  <c r="K36" i="33"/>
  <c r="K39" i="33"/>
  <c r="K26" i="33"/>
  <c r="K17" i="33"/>
  <c r="K25" i="33"/>
  <c r="K15" i="33"/>
  <c r="K42" i="33"/>
  <c r="Q5" i="9"/>
  <c r="Q11" i="9"/>
  <c r="Q10" i="9"/>
  <c r="K56" i="33" l="1"/>
  <c r="K59" i="30"/>
  <c r="D40" i="30"/>
</calcChain>
</file>

<file path=xl/sharedStrings.xml><?xml version="1.0" encoding="utf-8"?>
<sst xmlns="http://schemas.openxmlformats.org/spreadsheetml/2006/main" count="851" uniqueCount="226">
  <si>
    <t>sobota</t>
  </si>
  <si>
    <t>neděle</t>
  </si>
  <si>
    <t>Pořadí</t>
  </si>
  <si>
    <t>Body</t>
  </si>
  <si>
    <t>Branky</t>
  </si>
  <si>
    <t>Číslo</t>
  </si>
  <si>
    <t>Výsledek</t>
  </si>
  <si>
    <t>Skóre</t>
  </si>
  <si>
    <t>:</t>
  </si>
  <si>
    <t>(</t>
  </si>
  <si>
    <t>)</t>
  </si>
  <si>
    <t>Rozdíl</t>
  </si>
  <si>
    <t>VYHLÁŠENÍ VÝSLEDKŮ</t>
  </si>
  <si>
    <r>
      <t xml:space="preserve">Pořadatel: </t>
    </r>
    <r>
      <rPr>
        <b/>
        <sz val="11"/>
        <color theme="1"/>
        <rFont val="Calibri"/>
        <family val="2"/>
        <charset val="238"/>
        <scheme val="minor"/>
      </rPr>
      <t>TJ Sokol Poruba</t>
    </r>
  </si>
  <si>
    <t>Vedoucí družstva</t>
  </si>
  <si>
    <t>Rozhodčí 1</t>
  </si>
  <si>
    <t>Trenér</t>
  </si>
  <si>
    <t>Rozhodčí 2</t>
  </si>
  <si>
    <t>Poruba Cup 2013</t>
  </si>
  <si>
    <t>Družstvo</t>
  </si>
  <si>
    <t>Soupeř 1</t>
  </si>
  <si>
    <t>Soupeř 2</t>
  </si>
  <si>
    <t>Soupeř 3</t>
  </si>
  <si>
    <t>Příjmení a jméno</t>
  </si>
  <si>
    <t>Ročník</t>
  </si>
  <si>
    <t>N</t>
  </si>
  <si>
    <t>2´</t>
  </si>
  <si>
    <t>celkem</t>
  </si>
  <si>
    <t>družstvo</t>
  </si>
  <si>
    <t>ročník</t>
  </si>
  <si>
    <t>Šuláková Hana</t>
  </si>
  <si>
    <t>TABULKA</t>
  </si>
  <si>
    <t>st. dorostenky, ml. dorostenky</t>
  </si>
  <si>
    <t>TJ Sokol Poruba U19</t>
  </si>
  <si>
    <t>TJ Sokol Poruba U17</t>
  </si>
  <si>
    <t>8:30</t>
  </si>
  <si>
    <t>U17</t>
  </si>
  <si>
    <t>U19</t>
  </si>
  <si>
    <r>
      <t xml:space="preserve">Kategorie: </t>
    </r>
    <r>
      <rPr>
        <b/>
        <sz val="10"/>
        <rFont val="Arial CE"/>
        <charset val="238"/>
      </rPr>
      <t>St. Dorostenky</t>
    </r>
  </si>
  <si>
    <t>Dejová Adéla</t>
  </si>
  <si>
    <t>Dejová Karolína</t>
  </si>
  <si>
    <t>DHC Plzeň U19</t>
  </si>
  <si>
    <t>MHK Bytča U19</t>
  </si>
  <si>
    <t>DHC Plzeň U17</t>
  </si>
  <si>
    <t>SPR Sośnica Gliwice U19</t>
  </si>
  <si>
    <t>SPR Sośnica Gliwice U17</t>
  </si>
  <si>
    <t>MHK Bytča U17</t>
  </si>
  <si>
    <t>9:00</t>
  </si>
  <si>
    <t>10:30</t>
  </si>
  <si>
    <t>12:00</t>
  </si>
  <si>
    <t>13:30</t>
  </si>
  <si>
    <t>15:00</t>
  </si>
  <si>
    <t>16:30</t>
  </si>
  <si>
    <t>18:00</t>
  </si>
  <si>
    <t>10:00</t>
  </si>
  <si>
    <t>11:30</t>
  </si>
  <si>
    <t>13:00</t>
  </si>
  <si>
    <t>14:30</t>
  </si>
  <si>
    <r>
      <t xml:space="preserve">Datum: </t>
    </r>
    <r>
      <rPr>
        <b/>
        <sz val="11"/>
        <color theme="1"/>
        <rFont val="Calibri"/>
        <family val="2"/>
        <charset val="238"/>
        <scheme val="minor"/>
      </rPr>
      <t>13.- 14.1. 2018</t>
    </r>
  </si>
  <si>
    <r>
      <t xml:space="preserve">Kategorie: </t>
    </r>
    <r>
      <rPr>
        <b/>
        <sz val="10"/>
        <rFont val="Arial CE"/>
        <charset val="238"/>
      </rPr>
      <t>Ml. Dorostenky</t>
    </r>
  </si>
  <si>
    <t>Premysl Blaha</t>
  </si>
  <si>
    <t>Roman Tichy</t>
  </si>
  <si>
    <t>Anna Jiskrová</t>
  </si>
  <si>
    <t>Tereza Poslední</t>
  </si>
  <si>
    <t>Pavlína Kepková</t>
  </si>
  <si>
    <t>Věra Oravcová</t>
  </si>
  <si>
    <t>Tereza Bušauerová</t>
  </si>
  <si>
    <t>Michaela Sedláková</t>
  </si>
  <si>
    <t>Adéla Tomíšková</t>
  </si>
  <si>
    <t>Anna Toušová</t>
  </si>
  <si>
    <t>Markéta Fousková</t>
  </si>
  <si>
    <t>Denisa Franzová</t>
  </si>
  <si>
    <t>Kateřina Soukupová</t>
  </si>
  <si>
    <t>Barbora Nosková</t>
  </si>
  <si>
    <t>Michaela Šlehoferová</t>
  </si>
  <si>
    <t>Dušan Franz</t>
  </si>
  <si>
    <t>Tomáš Jiskra</t>
  </si>
  <si>
    <t>Matusik Sandra</t>
  </si>
  <si>
    <t>Plutka Karolina</t>
  </si>
  <si>
    <t>Pytlos Karolina</t>
  </si>
  <si>
    <t>Smodis Hanna</t>
  </si>
  <si>
    <t>Firecka Wiktoria</t>
  </si>
  <si>
    <t>Zubek Dominika</t>
  </si>
  <si>
    <t>Powyszyńska Wiktoria</t>
  </si>
  <si>
    <t>Korman Marzena</t>
  </si>
  <si>
    <t>Hermann Patrycja</t>
  </si>
  <si>
    <t>Zalewska Weronika</t>
  </si>
  <si>
    <t>Andrzejczyk Anna</t>
  </si>
  <si>
    <t>Matczak Paulina</t>
  </si>
  <si>
    <t>Rother Gabriela</t>
  </si>
  <si>
    <t>Kania Małgorzata</t>
  </si>
  <si>
    <t>Wołczyk Marta</t>
  </si>
  <si>
    <t>Chrzanowska Daria</t>
  </si>
  <si>
    <t>Szczepanik Laura</t>
  </si>
  <si>
    <t>Stuchlik Aleksandra</t>
  </si>
  <si>
    <t>Drozdowska Natalia</t>
  </si>
  <si>
    <t>Twardawa Oliwia</t>
  </si>
  <si>
    <t>Malinowska Weronika</t>
  </si>
  <si>
    <t>Kalinowska Karolina</t>
  </si>
  <si>
    <t>Chrobak Weronika</t>
  </si>
  <si>
    <t>Chmielewska Nicole</t>
  </si>
  <si>
    <t>Umywalnik Julia</t>
  </si>
  <si>
    <t>Podsiadło Agata</t>
  </si>
  <si>
    <t>Podsiadło Julia</t>
  </si>
  <si>
    <t>Tran Minh Magdalena</t>
  </si>
  <si>
    <t>Redlecka Marta</t>
  </si>
  <si>
    <t>Matczuk Wiktoria</t>
  </si>
  <si>
    <t>Emrulahu Wiktoria</t>
  </si>
  <si>
    <t>Suda Wiktoria</t>
  </si>
  <si>
    <t>Romana Gaňová</t>
  </si>
  <si>
    <t>Nela Kmošenová</t>
  </si>
  <si>
    <t>Lucia Leštinová</t>
  </si>
  <si>
    <t>Andrea Zahumenská</t>
  </si>
  <si>
    <t>Terézia Valúchová</t>
  </si>
  <si>
    <t>Soňa Furgaláková</t>
  </si>
  <si>
    <t>Laura Holíncová</t>
  </si>
  <si>
    <t>Ľudmila Chudejová</t>
  </si>
  <si>
    <t>Tereza Zubáňová</t>
  </si>
  <si>
    <t>Natália Chudovská</t>
  </si>
  <si>
    <t>Ivana Bystrická</t>
  </si>
  <si>
    <t>Nikola Molíková</t>
  </si>
  <si>
    <t>Anna Chudovská</t>
  </si>
  <si>
    <t>Ľudmila Danišová</t>
  </si>
  <si>
    <t>Iwona Lacz</t>
  </si>
  <si>
    <t>Andrzej Wojcik, Marta Piorun</t>
  </si>
  <si>
    <t>Marta Piorun, Andrzej Wojcik</t>
  </si>
  <si>
    <t>Kristína Jánošíková</t>
  </si>
  <si>
    <t>Vanesa Učníková</t>
  </si>
  <si>
    <t xml:space="preserve">Magdaléna Hôrecká </t>
  </si>
  <si>
    <t xml:space="preserve">Radka Sakalová </t>
  </si>
  <si>
    <t>Adriana Harantová</t>
  </si>
  <si>
    <t>Nina Weberová</t>
  </si>
  <si>
    <t>Veronika Rantúchová</t>
  </si>
  <si>
    <t>Zuzana Hujíková</t>
  </si>
  <si>
    <t>Lucia Furgaláková</t>
  </si>
  <si>
    <t>Kristína Gaňová</t>
  </si>
  <si>
    <t>Ema Weberová</t>
  </si>
  <si>
    <t>Ivana Tabačíková</t>
  </si>
  <si>
    <t>Jana Balážová</t>
  </si>
  <si>
    <t>Michal Ostrochovský</t>
  </si>
  <si>
    <t>Juřinová Veronika</t>
  </si>
  <si>
    <t>Friedlová Tereza</t>
  </si>
  <si>
    <t>Bestová Kateřina</t>
  </si>
  <si>
    <t>Misková Aneta</t>
  </si>
  <si>
    <t>Kučerová Veronika</t>
  </si>
  <si>
    <t>Houdková Markéta</t>
  </si>
  <si>
    <t>Blahová Eliška</t>
  </si>
  <si>
    <t>Kostelňáková Klára</t>
  </si>
  <si>
    <t>Dybalová Tereza</t>
  </si>
  <si>
    <t>Nováková Barbora</t>
  </si>
  <si>
    <t>Prašivková Markéta</t>
  </si>
  <si>
    <t>Šmidáková Marie</t>
  </si>
  <si>
    <t>Knittlová Veronika</t>
  </si>
  <si>
    <t>Martincová Petra</t>
  </si>
  <si>
    <t>Bártová Michaela</t>
  </si>
  <si>
    <t>Bártová Sabina</t>
  </si>
  <si>
    <t>Kateřina Šimáčková</t>
  </si>
  <si>
    <t>Anna Řehořová</t>
  </si>
  <si>
    <t>Haluzincová Veronika</t>
  </si>
  <si>
    <t>Lucie Drozdová</t>
  </si>
  <si>
    <t>Adéla Berdhardová</t>
  </si>
  <si>
    <t>Barbora Vaňková</t>
  </si>
  <si>
    <t>Karolína Kliková</t>
  </si>
  <si>
    <t>Veronika Netrvalová</t>
  </si>
  <si>
    <t>Anna Turková</t>
  </si>
  <si>
    <t>Barbora Kučerová</t>
  </si>
  <si>
    <t>Eva Mancellari</t>
  </si>
  <si>
    <t>Vodáková Veronika</t>
  </si>
  <si>
    <t>Tereza Jánská</t>
  </si>
  <si>
    <t>27:27</t>
  </si>
  <si>
    <t>Horalík</t>
  </si>
  <si>
    <t>Kosa</t>
  </si>
  <si>
    <t>I</t>
  </si>
  <si>
    <t>Šuláková Hanka</t>
  </si>
  <si>
    <t>Miháčová Eliška</t>
  </si>
  <si>
    <t>Grycová Lucie</t>
  </si>
  <si>
    <t>Dluhosová Kateřina</t>
  </si>
  <si>
    <t>Michnová Daniela</t>
  </si>
  <si>
    <t>Novobilská Ivana</t>
  </si>
  <si>
    <t>Kiršnerová Adéla</t>
  </si>
  <si>
    <t>Blahová Anna</t>
  </si>
  <si>
    <t>Kortusová Daniela</t>
  </si>
  <si>
    <t>Brožová Karolína</t>
  </si>
  <si>
    <t>Svobodová Klára</t>
  </si>
  <si>
    <t>Desortová Eliška</t>
  </si>
  <si>
    <t>II</t>
  </si>
  <si>
    <t>Martiník</t>
  </si>
  <si>
    <t>Paululík</t>
  </si>
  <si>
    <t>24:35</t>
  </si>
  <si>
    <t>35:24</t>
  </si>
  <si>
    <t>IIIII</t>
  </si>
  <si>
    <t>IIIIIII</t>
  </si>
  <si>
    <t>IIII</t>
  </si>
  <si>
    <t>IIIIIIII</t>
  </si>
  <si>
    <t>III</t>
  </si>
  <si>
    <t>IIIIIIIIII</t>
  </si>
  <si>
    <t>20:26</t>
  </si>
  <si>
    <t>26:20</t>
  </si>
  <si>
    <t>25:25</t>
  </si>
  <si>
    <t>IIIIIIIIIII</t>
  </si>
  <si>
    <t>IIIIIIIII</t>
  </si>
  <si>
    <t>IIIIII</t>
  </si>
  <si>
    <t>30:35</t>
  </si>
  <si>
    <t>35:30</t>
  </si>
  <si>
    <t>30:28</t>
  </si>
  <si>
    <t>28:30</t>
  </si>
  <si>
    <t>23:22</t>
  </si>
  <si>
    <t>22:23</t>
  </si>
  <si>
    <t>Celkem branek na turnaji</t>
  </si>
  <si>
    <t xml:space="preserve">družstvo </t>
  </si>
  <si>
    <t>19:27</t>
  </si>
  <si>
    <t>27:19</t>
  </si>
  <si>
    <t>15:33</t>
  </si>
  <si>
    <t>33:15</t>
  </si>
  <si>
    <t xml:space="preserve">Celkem branek na turnaji </t>
  </si>
  <si>
    <t>28:27</t>
  </si>
  <si>
    <t>27:28</t>
  </si>
  <si>
    <t>24:28</t>
  </si>
  <si>
    <t>IIIIIIIIIIII</t>
  </si>
  <si>
    <t>28:24</t>
  </si>
  <si>
    <t>28:25</t>
  </si>
  <si>
    <t>IIIIIIIIIIIIII</t>
  </si>
  <si>
    <t>25:28</t>
  </si>
  <si>
    <t>pod patronací starosty TJ Sokola Poruby</t>
  </si>
  <si>
    <t xml:space="preserve">               Výsledky 4. ročníku turnaje O pohár Města Ostravy Župní přebor</t>
  </si>
  <si>
    <t xml:space="preserve">                      konaného ve dnech: 13. - 14.1.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</si>
</sst>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sz val="16"/>
      <color theme="1"/>
      <name val="Arial CE"/>
      <charset val="238"/>
    </font>
    <font>
      <sz val="16"/>
      <name val="Arial CE"/>
      <charset val="238"/>
    </font>
    <font>
      <sz val="24"/>
      <color theme="0"/>
      <name val="Arial CE"/>
      <charset val="238"/>
    </font>
    <font>
      <sz val="20"/>
      <name val="Arial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rgb="FFFF0000"/>
      <name val="Arial CE"/>
      <charset val="238"/>
    </font>
    <font>
      <sz val="18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BEEF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34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5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1" fontId="6" fillId="0" borderId="0" xfId="0" applyNumberFormat="1" applyFont="1" applyBorder="1" applyAlignment="1">
      <alignment horizontal="left"/>
    </xf>
    <xf numFmtId="0" fontId="1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45" xfId="0" applyBorder="1"/>
    <xf numFmtId="0" fontId="0" fillId="0" borderId="46" xfId="0" applyBorder="1"/>
    <xf numFmtId="0" fontId="0" fillId="0" borderId="15" xfId="0" applyBorder="1"/>
    <xf numFmtId="0" fontId="0" fillId="0" borderId="47" xfId="0" applyBorder="1"/>
    <xf numFmtId="0" fontId="0" fillId="0" borderId="48" xfId="0" applyBorder="1"/>
    <xf numFmtId="0" fontId="0" fillId="0" borderId="39" xfId="0" applyBorder="1"/>
    <xf numFmtId="0" fontId="0" fillId="0" borderId="21" xfId="0" applyBorder="1"/>
    <xf numFmtId="0" fontId="0" fillId="0" borderId="40" xfId="0" applyBorder="1"/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Border="1"/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1" xfId="0" applyBorder="1" applyAlignment="1">
      <alignment shrinkToFit="1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7" fillId="0" borderId="16" xfId="0" applyFont="1" applyBorder="1"/>
    <xf numFmtId="0" fontId="10" fillId="0" borderId="19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17" xfId="0" applyFont="1" applyBorder="1" applyAlignment="1">
      <alignment horizontal="left" shrinkToFit="1"/>
    </xf>
    <xf numFmtId="0" fontId="10" fillId="0" borderId="4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5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top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20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49" fontId="2" fillId="0" borderId="5" xfId="0" applyNumberFormat="1" applyFont="1" applyBorder="1"/>
    <xf numFmtId="0" fontId="10" fillId="3" borderId="45" xfId="0" applyFont="1" applyFill="1" applyBorder="1" applyAlignment="1">
      <alignment horizontal="left"/>
    </xf>
    <xf numFmtId="0" fontId="15" fillId="0" borderId="0" xfId="0" applyFont="1"/>
    <xf numFmtId="0" fontId="0" fillId="0" borderId="37" xfId="0" applyBorder="1" applyAlignment="1">
      <alignment horizontal="left" vertical="top"/>
    </xf>
    <xf numFmtId="0" fontId="2" fillId="4" borderId="1" xfId="0" applyFont="1" applyFill="1" applyBorder="1"/>
    <xf numFmtId="0" fontId="2" fillId="4" borderId="20" xfId="0" applyFont="1" applyFill="1" applyBorder="1"/>
    <xf numFmtId="0" fontId="2" fillId="4" borderId="3" xfId="0" applyFont="1" applyFill="1" applyBorder="1"/>
    <xf numFmtId="0" fontId="9" fillId="0" borderId="14" xfId="0" applyFont="1" applyBorder="1"/>
    <xf numFmtId="0" fontId="9" fillId="0" borderId="45" xfId="0" applyFont="1" applyBorder="1"/>
    <xf numFmtId="0" fontId="9" fillId="0" borderId="5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3" borderId="45" xfId="0" applyFont="1" applyFill="1" applyBorder="1" applyAlignment="1">
      <alignment horizontal="left" vertical="center"/>
    </xf>
    <xf numFmtId="0" fontId="9" fillId="0" borderId="54" xfId="0" applyFont="1" applyBorder="1"/>
    <xf numFmtId="0" fontId="17" fillId="0" borderId="44" xfId="0" applyFont="1" applyBorder="1"/>
    <xf numFmtId="0" fontId="9" fillId="0" borderId="55" xfId="0" applyFont="1" applyBorder="1"/>
    <xf numFmtId="0" fontId="9" fillId="0" borderId="44" xfId="0" applyFont="1" applyBorder="1"/>
    <xf numFmtId="0" fontId="7" fillId="0" borderId="44" xfId="0" applyFont="1" applyBorder="1"/>
    <xf numFmtId="0" fontId="7" fillId="0" borderId="14" xfId="0" applyFont="1" applyBorder="1"/>
    <xf numFmtId="0" fontId="7" fillId="0" borderId="42" xfId="0" applyFont="1" applyBorder="1"/>
    <xf numFmtId="0" fontId="17" fillId="0" borderId="51" xfId="1" applyFont="1" applyBorder="1"/>
    <xf numFmtId="0" fontId="7" fillId="0" borderId="46" xfId="0" applyFont="1" applyBorder="1"/>
    <xf numFmtId="0" fontId="9" fillId="0" borderId="50" xfId="0" applyFont="1" applyBorder="1"/>
    <xf numFmtId="0" fontId="9" fillId="3" borderId="45" xfId="0" applyFont="1" applyFill="1" applyBorder="1"/>
    <xf numFmtId="0" fontId="17" fillId="0" borderId="29" xfId="0" applyFont="1" applyBorder="1"/>
    <xf numFmtId="0" fontId="0" fillId="0" borderId="50" xfId="0" applyBorder="1"/>
    <xf numFmtId="0" fontId="6" fillId="0" borderId="0" xfId="0" applyFont="1"/>
    <xf numFmtId="0" fontId="10" fillId="0" borderId="0" xfId="0" applyFont="1"/>
    <xf numFmtId="0" fontId="1" fillId="0" borderId="58" xfId="0" applyFont="1" applyBorder="1"/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4" borderId="1" xfId="0" applyFont="1" applyFill="1" applyBorder="1" applyProtection="1">
      <protection hidden="1"/>
    </xf>
    <xf numFmtId="0" fontId="2" fillId="4" borderId="20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3" borderId="20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1" fillId="0" borderId="56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0" fontId="1" fillId="4" borderId="2" xfId="0" applyFont="1" applyFill="1" applyBorder="1" applyProtection="1">
      <protection locked="0"/>
    </xf>
    <xf numFmtId="0" fontId="1" fillId="0" borderId="57" xfId="0" applyFont="1" applyBorder="1" applyProtection="1">
      <protection locked="0"/>
    </xf>
    <xf numFmtId="0" fontId="1" fillId="0" borderId="20" xfId="0" applyFont="1" applyBorder="1" applyProtection="1">
      <protection locked="0"/>
    </xf>
    <xf numFmtId="49" fontId="2" fillId="0" borderId="20" xfId="0" applyNumberFormat="1" applyFont="1" applyBorder="1" applyAlignment="1" applyProtection="1">
      <alignment horizontal="right"/>
      <protection locked="0"/>
    </xf>
    <xf numFmtId="0" fontId="1" fillId="4" borderId="3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2" fillId="0" borderId="3" xfId="0" applyNumberFormat="1" applyFont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3" borderId="32" xfId="0" applyFont="1" applyFill="1" applyBorder="1" applyProtection="1">
      <protection locked="0"/>
    </xf>
    <xf numFmtId="0" fontId="1" fillId="0" borderId="58" xfId="0" applyFont="1" applyBorder="1" applyProtection="1">
      <protection locked="0"/>
    </xf>
    <xf numFmtId="0" fontId="1" fillId="0" borderId="7" xfId="0" applyFont="1" applyBorder="1" applyProtection="1">
      <protection locked="0"/>
    </xf>
    <xf numFmtId="49" fontId="2" fillId="0" borderId="7" xfId="0" applyNumberFormat="1" applyFont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3" borderId="5" xfId="0" applyFont="1" applyFill="1" applyBorder="1" applyProtection="1"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1" fontId="12" fillId="5" borderId="20" xfId="0" applyNumberFormat="1" applyFont="1" applyFill="1" applyBorder="1" applyAlignment="1" applyProtection="1">
      <alignment horizontal="center" vertical="center"/>
      <protection locked="0"/>
    </xf>
    <xf numFmtId="1" fontId="19" fillId="5" borderId="24" xfId="0" applyNumberFormat="1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vertical="center" wrapText="1"/>
    </xf>
    <xf numFmtId="1" fontId="13" fillId="0" borderId="27" xfId="0" applyNumberFormat="1" applyFont="1" applyBorder="1" applyAlignment="1" applyProtection="1">
      <alignment horizontal="right" vertical="center"/>
    </xf>
    <xf numFmtId="49" fontId="13" fillId="0" borderId="2" xfId="0" applyNumberFormat="1" applyFont="1" applyBorder="1" applyAlignment="1" applyProtection="1">
      <alignment horizontal="center" vertical="center"/>
    </xf>
    <xf numFmtId="1" fontId="13" fillId="0" borderId="28" xfId="0" applyNumberFormat="1" applyFont="1" applyBorder="1" applyAlignment="1" applyProtection="1">
      <alignment horizontal="left" vertical="center"/>
    </xf>
    <xf numFmtId="1" fontId="12" fillId="0" borderId="27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center" vertical="center"/>
    </xf>
    <xf numFmtId="1" fontId="12" fillId="0" borderId="28" xfId="0" applyNumberFormat="1" applyFont="1" applyBorder="1" applyAlignment="1" applyProtection="1">
      <alignment horizontal="left" vertical="center"/>
    </xf>
    <xf numFmtId="1" fontId="12" fillId="0" borderId="29" xfId="0" applyNumberFormat="1" applyFont="1" applyBorder="1" applyAlignment="1" applyProtection="1">
      <alignment horizontal="right" vertical="center"/>
    </xf>
    <xf numFmtId="1" fontId="12" fillId="0" borderId="17" xfId="0" applyNumberFormat="1" applyFont="1" applyBorder="1" applyAlignment="1" applyProtection="1">
      <alignment horizontal="left" vertical="center"/>
    </xf>
    <xf numFmtId="1" fontId="12" fillId="3" borderId="35" xfId="0" applyNumberFormat="1" applyFont="1" applyFill="1" applyBorder="1" applyAlignment="1" applyProtection="1">
      <alignment horizontal="right" vertical="center"/>
    </xf>
    <xf numFmtId="0" fontId="12" fillId="3" borderId="2" xfId="0" applyFont="1" applyFill="1" applyBorder="1" applyAlignment="1" applyProtection="1">
      <alignment horizontal="center" vertical="center"/>
    </xf>
    <xf numFmtId="1" fontId="12" fillId="3" borderId="9" xfId="0" applyNumberFormat="1" applyFont="1" applyFill="1" applyBorder="1" applyAlignment="1" applyProtection="1">
      <alignment horizontal="left" vertical="center"/>
    </xf>
    <xf numFmtId="1" fontId="18" fillId="3" borderId="24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1" fontId="13" fillId="0" borderId="25" xfId="0" applyNumberFormat="1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center" vertical="center"/>
    </xf>
    <xf numFmtId="1" fontId="13" fillId="0" borderId="17" xfId="0" applyNumberFormat="1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1" fontId="12" fillId="3" borderId="25" xfId="0" applyNumberFormat="1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center" vertical="center"/>
    </xf>
    <xf numFmtId="1" fontId="12" fillId="3" borderId="10" xfId="0" applyNumberFormat="1" applyFont="1" applyFill="1" applyBorder="1" applyAlignment="1" applyProtection="1">
      <alignment horizontal="left" vertical="center"/>
    </xf>
    <xf numFmtId="1" fontId="18" fillId="3" borderId="10" xfId="0" applyNumberFormat="1" applyFont="1" applyFill="1" applyBorder="1" applyAlignment="1" applyProtection="1">
      <alignment horizontal="center" vertical="center"/>
    </xf>
    <xf numFmtId="1" fontId="12" fillId="0" borderId="25" xfId="0" applyNumberFormat="1" applyFont="1" applyBorder="1" applyAlignment="1" applyProtection="1">
      <alignment horizontal="right" vertical="center"/>
    </xf>
    <xf numFmtId="1" fontId="13" fillId="0" borderId="29" xfId="0" applyNumberFormat="1" applyFont="1" applyBorder="1" applyAlignment="1" applyProtection="1">
      <alignment horizontal="right" vertical="center"/>
    </xf>
    <xf numFmtId="0" fontId="18" fillId="3" borderId="1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3" fillId="2" borderId="29" xfId="0" applyFont="1" applyFill="1" applyBorder="1" applyAlignment="1" applyProtection="1"/>
    <xf numFmtId="0" fontId="13" fillId="2" borderId="4" xfId="0" applyFont="1" applyFill="1" applyBorder="1" applyAlignment="1" applyProtection="1"/>
    <xf numFmtId="0" fontId="13" fillId="2" borderId="17" xfId="0" applyFont="1" applyFill="1" applyBorder="1" applyAlignment="1" applyProtection="1"/>
    <xf numFmtId="0" fontId="13" fillId="2" borderId="29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17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23" xfId="0" applyBorder="1" applyProtection="1"/>
    <xf numFmtId="0" fontId="13" fillId="2" borderId="35" xfId="0" applyFont="1" applyFill="1" applyBorder="1" applyAlignment="1" applyProtection="1"/>
    <xf numFmtId="0" fontId="13" fillId="2" borderId="2" xfId="0" applyFont="1" applyFill="1" applyBorder="1" applyAlignment="1" applyProtection="1"/>
    <xf numFmtId="0" fontId="13" fillId="2" borderId="28" xfId="0" applyFont="1" applyFill="1" applyBorder="1" applyAlignment="1" applyProtection="1"/>
    <xf numFmtId="0" fontId="1" fillId="3" borderId="34" xfId="0" applyFont="1" applyFill="1" applyBorder="1" applyAlignment="1" applyProtection="1">
      <alignment horizontal="center" vertical="center" wrapText="1" shrinkToFit="1"/>
    </xf>
    <xf numFmtId="0" fontId="1" fillId="3" borderId="13" xfId="0" applyFont="1" applyFill="1" applyBorder="1" applyAlignment="1" applyProtection="1">
      <alignment wrapText="1"/>
    </xf>
    <xf numFmtId="0" fontId="1" fillId="3" borderId="30" xfId="0" applyFont="1" applyFill="1" applyBorder="1" applyAlignment="1" applyProtection="1">
      <alignment wrapText="1"/>
    </xf>
    <xf numFmtId="0" fontId="1" fillId="3" borderId="33" xfId="0" applyFont="1" applyFill="1" applyBorder="1" applyAlignment="1" applyProtection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0" fillId="0" borderId="49" xfId="0" applyBorder="1" applyAlignment="1"/>
    <xf numFmtId="0" fontId="0" fillId="0" borderId="36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7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6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34" xfId="0" applyBorder="1" applyAlignment="1"/>
    <xf numFmtId="0" fontId="0" fillId="0" borderId="13" xfId="0" applyBorder="1" applyAlignment="1"/>
    <xf numFmtId="0" fontId="0" fillId="0" borderId="23" xfId="0" applyBorder="1" applyAlignment="1"/>
    <xf numFmtId="0" fontId="7" fillId="0" borderId="39" xfId="0" applyFont="1" applyBorder="1" applyAlignment="1"/>
    <xf numFmtId="0" fontId="7" fillId="0" borderId="21" xfId="0" applyFont="1" applyBorder="1" applyAlignment="1"/>
    <xf numFmtId="0" fontId="7" fillId="0" borderId="40" xfId="0" applyFont="1" applyBorder="1" applyAlignment="1"/>
    <xf numFmtId="0" fontId="0" fillId="0" borderId="38" xfId="0" applyBorder="1" applyAlignment="1">
      <alignment horizontal="left" vertical="top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39" xfId="0" applyBorder="1" applyAlignment="1"/>
    <xf numFmtId="0" fontId="0" fillId="0" borderId="21" xfId="0" applyBorder="1" applyAlignment="1"/>
    <xf numFmtId="49" fontId="6" fillId="0" borderId="3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top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mruColors>
      <color rgb="FFE8E8E8"/>
      <color rgb="FFF18077"/>
      <color rgb="FFDBEEF3"/>
      <color rgb="FFF4F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330327</xdr:colOff>
      <xdr:row>6</xdr:row>
      <xdr:rowOff>38100</xdr:rowOff>
    </xdr:from>
    <xdr:to>
      <xdr:col>2</xdr:col>
      <xdr:colOff>349377</xdr:colOff>
      <xdr:row>10</xdr:row>
      <xdr:rowOff>47625</xdr:rowOff>
    </xdr:to>
    <xdr:pic>
      <xdr:nvPicPr>
        <xdr:cNvPr id="2" name="Obrázek 1" descr="image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327" y="1028700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6</xdr:row>
      <xdr:rowOff>85725</xdr:rowOff>
    </xdr:from>
    <xdr:to>
      <xdr:col>17</xdr:col>
      <xdr:colOff>375208</xdr:colOff>
      <xdr:row>9</xdr:row>
      <xdr:rowOff>50645</xdr:rowOff>
    </xdr:to>
    <xdr:pic>
      <xdr:nvPicPr>
        <xdr:cNvPr id="1025" name="Picture 1" descr="http://oreltrebovice.cz/wp-content/uploads/2011/10/ostrava_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2626" y="1076325"/>
          <a:ext cx="2232582" cy="5649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tabSelected="1" workbookViewId="0">
      <selection activeCell="Y10" sqref="Y10"/>
    </sheetView>
  </sheetViews>
  <sheetFormatPr defaultRowHeight="15" x14ac:dyDescent="0.2"/>
  <cols>
    <col min="1" max="1" width="8.140625" style="1" bestFit="1" customWidth="1"/>
    <col min="2" max="2" width="3.85546875" style="1" bestFit="1" customWidth="1"/>
    <col min="3" max="3" width="7.28515625" style="1" bestFit="1" customWidth="1"/>
    <col min="4" max="4" width="2.5703125" style="1" bestFit="1" customWidth="1"/>
    <col min="5" max="5" width="30.140625" style="1" customWidth="1"/>
    <col min="6" max="6" width="2.7109375" style="1" customWidth="1"/>
    <col min="7" max="7" width="34.5703125" style="1" customWidth="1"/>
    <col min="8" max="8" width="1.855468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2.140625" style="1" customWidth="1"/>
    <col min="13" max="13" width="1.85546875" style="1" customWidth="1"/>
    <col min="14" max="14" width="3.7109375" style="1" customWidth="1"/>
    <col min="15" max="15" width="1.7109375" style="4" customWidth="1"/>
    <col min="16" max="16" width="3.7109375" style="1" customWidth="1"/>
    <col min="17" max="17" width="1.7109375" style="1" customWidth="1"/>
    <col min="18" max="18" width="9.140625" style="1"/>
    <col min="19" max="19" width="2.42578125" style="1" customWidth="1"/>
    <col min="20" max="22" width="9.140625" style="1" hidden="1" customWidth="1"/>
    <col min="23" max="16384" width="9.140625" style="1"/>
  </cols>
  <sheetData>
    <row r="2" spans="1:22" ht="15.75" x14ac:dyDescent="0.2">
      <c r="A2" s="179" t="s">
        <v>224</v>
      </c>
      <c r="B2" s="179"/>
      <c r="C2" s="179"/>
      <c r="D2" s="179"/>
      <c r="E2" s="179"/>
      <c r="F2" s="179"/>
      <c r="G2" s="17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ht="15.75" x14ac:dyDescent="0.25">
      <c r="A3" s="142"/>
      <c r="B3" s="183" t="s">
        <v>223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43"/>
      <c r="U3" s="143"/>
      <c r="V3" s="143"/>
    </row>
    <row r="4" spans="1:22" ht="15.75" x14ac:dyDescent="0.25">
      <c r="A4" s="142"/>
      <c r="B4" s="142"/>
      <c r="C4" s="183" t="s">
        <v>225</v>
      </c>
      <c r="D4" s="184"/>
      <c r="E4" s="184"/>
      <c r="F4" s="184"/>
      <c r="G4" s="184"/>
      <c r="H4" s="185"/>
      <c r="I4" s="185"/>
      <c r="J4" s="185"/>
      <c r="K4" s="185"/>
      <c r="L4" s="185"/>
      <c r="M4" s="185"/>
      <c r="N4" s="185"/>
      <c r="O4" s="143"/>
      <c r="P4" s="143"/>
      <c r="Q4" s="143"/>
      <c r="R4" s="143"/>
      <c r="S4" s="143"/>
      <c r="T4" s="143"/>
      <c r="U4" s="143"/>
      <c r="V4" s="143"/>
    </row>
    <row r="5" spans="1:22" ht="15.75" x14ac:dyDescent="0.25">
      <c r="A5" s="144"/>
      <c r="B5" s="144"/>
      <c r="C5" s="144"/>
      <c r="D5" s="183" t="s">
        <v>32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45"/>
      <c r="S5" s="145"/>
      <c r="T5" s="145"/>
      <c r="U5" s="145"/>
      <c r="V5" s="145"/>
    </row>
    <row r="6" spans="1:22" ht="15.75" thickBot="1" x14ac:dyDescent="0.25"/>
    <row r="7" spans="1:22" ht="15.75" x14ac:dyDescent="0.25">
      <c r="D7" s="117">
        <v>1</v>
      </c>
      <c r="E7" s="67" t="s">
        <v>41</v>
      </c>
      <c r="F7" s="134">
        <v>2</v>
      </c>
      <c r="G7" s="68" t="s">
        <v>33</v>
      </c>
    </row>
    <row r="8" spans="1:22" ht="15.75" x14ac:dyDescent="0.25">
      <c r="D8" s="124">
        <v>3</v>
      </c>
      <c r="E8" s="69" t="s">
        <v>42</v>
      </c>
      <c r="F8" s="135">
        <v>4</v>
      </c>
      <c r="G8" s="70" t="s">
        <v>44</v>
      </c>
    </row>
    <row r="9" spans="1:22" ht="15.75" x14ac:dyDescent="0.25">
      <c r="D9" s="124">
        <v>5</v>
      </c>
      <c r="E9" s="69" t="s">
        <v>43</v>
      </c>
      <c r="F9" s="135">
        <v>6</v>
      </c>
      <c r="G9" s="70" t="s">
        <v>34</v>
      </c>
    </row>
    <row r="10" spans="1:22" ht="16.5" thickBot="1" x14ac:dyDescent="0.3">
      <c r="D10" s="136">
        <v>7</v>
      </c>
      <c r="E10" s="71" t="s">
        <v>46</v>
      </c>
      <c r="F10" s="137">
        <v>8</v>
      </c>
      <c r="G10" s="72" t="s">
        <v>45</v>
      </c>
    </row>
    <row r="12" spans="1:22" ht="15.75" thickBot="1" x14ac:dyDescent="0.25">
      <c r="I12" s="181" t="s">
        <v>6</v>
      </c>
      <c r="J12" s="181"/>
      <c r="K12" s="181"/>
      <c r="L12" s="182"/>
      <c r="M12" s="182"/>
      <c r="N12" s="182"/>
      <c r="O12" s="182"/>
      <c r="P12" s="182"/>
      <c r="Q12" s="182"/>
    </row>
    <row r="13" spans="1:22" ht="15.75" x14ac:dyDescent="0.25">
      <c r="A13" s="116" t="s">
        <v>0</v>
      </c>
      <c r="B13" s="117">
        <v>1</v>
      </c>
      <c r="C13" s="118" t="s">
        <v>47</v>
      </c>
      <c r="D13" s="119">
        <v>1</v>
      </c>
      <c r="E13" s="110" t="str">
        <f>E7</f>
        <v>DHC Plzeň U19</v>
      </c>
      <c r="F13" s="119">
        <v>2</v>
      </c>
      <c r="G13" s="80" t="str">
        <f>G7</f>
        <v>TJ Sokol Poruba U19</v>
      </c>
      <c r="H13" s="5"/>
      <c r="I13" s="138">
        <v>27</v>
      </c>
      <c r="J13" s="7" t="s">
        <v>8</v>
      </c>
      <c r="K13" s="139">
        <v>27</v>
      </c>
      <c r="L13" s="11"/>
      <c r="M13" s="12" t="s">
        <v>9</v>
      </c>
      <c r="N13" s="140">
        <v>11</v>
      </c>
      <c r="O13" s="10" t="s">
        <v>8</v>
      </c>
      <c r="P13" s="141">
        <v>15</v>
      </c>
      <c r="Q13" s="11" t="s">
        <v>10</v>
      </c>
    </row>
    <row r="14" spans="1:22" ht="13.5" customHeight="1" x14ac:dyDescent="0.25">
      <c r="A14" s="120"/>
      <c r="B14" s="121">
        <v>2</v>
      </c>
      <c r="C14" s="122" t="s">
        <v>48</v>
      </c>
      <c r="D14" s="123">
        <v>3</v>
      </c>
      <c r="E14" s="111" t="str">
        <f>E8</f>
        <v>MHK Bytča U19</v>
      </c>
      <c r="F14" s="123">
        <v>4</v>
      </c>
      <c r="G14" s="81" t="str">
        <f>G8</f>
        <v>SPR Sośnica Gliwice U19</v>
      </c>
      <c r="H14" s="5"/>
      <c r="I14" s="138">
        <v>24</v>
      </c>
      <c r="J14" s="7" t="s">
        <v>8</v>
      </c>
      <c r="K14" s="139">
        <v>35</v>
      </c>
      <c r="L14" s="11"/>
      <c r="M14" s="12" t="s">
        <v>9</v>
      </c>
      <c r="N14" s="140">
        <v>15</v>
      </c>
      <c r="O14" s="10" t="s">
        <v>8</v>
      </c>
      <c r="P14" s="141">
        <v>17</v>
      </c>
      <c r="Q14" s="11" t="s">
        <v>10</v>
      </c>
    </row>
    <row r="15" spans="1:22" ht="15.75" x14ac:dyDescent="0.25">
      <c r="A15" s="120"/>
      <c r="B15" s="124">
        <v>3</v>
      </c>
      <c r="C15" s="125" t="s">
        <v>49</v>
      </c>
      <c r="D15" s="126">
        <v>5</v>
      </c>
      <c r="E15" s="112" t="str">
        <f>E9</f>
        <v>DHC Plzeň U17</v>
      </c>
      <c r="F15" s="126">
        <v>6</v>
      </c>
      <c r="G15" s="74" t="str">
        <f>G9</f>
        <v>TJ Sokol Poruba U17</v>
      </c>
      <c r="H15" s="5"/>
      <c r="I15" s="138">
        <v>20</v>
      </c>
      <c r="J15" s="7" t="s">
        <v>8</v>
      </c>
      <c r="K15" s="139">
        <v>26</v>
      </c>
      <c r="L15" s="11"/>
      <c r="M15" s="12" t="s">
        <v>9</v>
      </c>
      <c r="N15" s="140">
        <v>10</v>
      </c>
      <c r="O15" s="10" t="s">
        <v>8</v>
      </c>
      <c r="P15" s="141">
        <v>15</v>
      </c>
      <c r="Q15" s="11" t="s">
        <v>10</v>
      </c>
    </row>
    <row r="16" spans="1:22" ht="15.75" x14ac:dyDescent="0.25">
      <c r="A16" s="120"/>
      <c r="B16" s="124">
        <v>4</v>
      </c>
      <c r="C16" s="125" t="s">
        <v>50</v>
      </c>
      <c r="D16" s="126">
        <v>7</v>
      </c>
      <c r="E16" s="112" t="str">
        <f>E10</f>
        <v>MHK Bytča U17</v>
      </c>
      <c r="F16" s="126">
        <v>8</v>
      </c>
      <c r="G16" s="74" t="str">
        <f>G10</f>
        <v>SPR Sośnica Gliwice U17</v>
      </c>
      <c r="H16" s="5"/>
      <c r="I16" s="138">
        <v>25</v>
      </c>
      <c r="J16" s="7" t="s">
        <v>8</v>
      </c>
      <c r="K16" s="139">
        <v>25</v>
      </c>
      <c r="L16" s="11"/>
      <c r="M16" s="12" t="s">
        <v>9</v>
      </c>
      <c r="N16" s="140">
        <v>15</v>
      </c>
      <c r="O16" s="10" t="s">
        <v>8</v>
      </c>
      <c r="P16" s="141">
        <v>8</v>
      </c>
      <c r="Q16" s="11" t="s">
        <v>10</v>
      </c>
    </row>
    <row r="17" spans="1:17" ht="15.75" x14ac:dyDescent="0.25">
      <c r="A17" s="120"/>
      <c r="B17" s="124">
        <v>5</v>
      </c>
      <c r="C17" s="125" t="s">
        <v>51</v>
      </c>
      <c r="D17" s="127">
        <v>1</v>
      </c>
      <c r="E17" s="113" t="str">
        <f>E7</f>
        <v>DHC Plzeň U19</v>
      </c>
      <c r="F17" s="127">
        <v>3</v>
      </c>
      <c r="G17" s="82" t="str">
        <f>E8</f>
        <v>MHK Bytča U19</v>
      </c>
      <c r="H17" s="5"/>
      <c r="I17" s="138">
        <v>35</v>
      </c>
      <c r="J17" s="7" t="s">
        <v>8</v>
      </c>
      <c r="K17" s="139">
        <v>30</v>
      </c>
      <c r="L17" s="11"/>
      <c r="M17" s="12" t="s">
        <v>9</v>
      </c>
      <c r="N17" s="140">
        <v>16</v>
      </c>
      <c r="O17" s="10" t="s">
        <v>8</v>
      </c>
      <c r="P17" s="141">
        <v>15</v>
      </c>
      <c r="Q17" s="11" t="s">
        <v>10</v>
      </c>
    </row>
    <row r="18" spans="1:17" ht="15.75" x14ac:dyDescent="0.25">
      <c r="A18" s="120"/>
      <c r="B18" s="121">
        <v>6</v>
      </c>
      <c r="C18" s="122" t="s">
        <v>52</v>
      </c>
      <c r="D18" s="128">
        <v>6</v>
      </c>
      <c r="E18" s="114" t="str">
        <f>G9</f>
        <v>TJ Sokol Poruba U17</v>
      </c>
      <c r="F18" s="128">
        <v>8</v>
      </c>
      <c r="G18" s="73" t="str">
        <f>G10</f>
        <v>SPR Sośnica Gliwice U17</v>
      </c>
      <c r="H18" s="5"/>
      <c r="I18" s="138">
        <v>30</v>
      </c>
      <c r="J18" s="7" t="s">
        <v>8</v>
      </c>
      <c r="K18" s="139">
        <v>28</v>
      </c>
      <c r="L18" s="11"/>
      <c r="M18" s="12" t="s">
        <v>9</v>
      </c>
      <c r="N18" s="140">
        <v>16</v>
      </c>
      <c r="O18" s="10" t="s">
        <v>8</v>
      </c>
      <c r="P18" s="141">
        <v>12</v>
      </c>
      <c r="Q18" s="11" t="s">
        <v>10</v>
      </c>
    </row>
    <row r="19" spans="1:17" ht="16.5" thickBot="1" x14ac:dyDescent="0.3">
      <c r="A19" s="129"/>
      <c r="B19" s="130">
        <v>7</v>
      </c>
      <c r="C19" s="131" t="s">
        <v>53</v>
      </c>
      <c r="D19" s="132">
        <v>5</v>
      </c>
      <c r="E19" s="115" t="str">
        <f>E9</f>
        <v>DHC Plzeň U17</v>
      </c>
      <c r="F19" s="132">
        <v>7</v>
      </c>
      <c r="G19" s="75" t="str">
        <f>E10</f>
        <v>MHK Bytča U17</v>
      </c>
      <c r="H19" s="5"/>
      <c r="I19" s="138">
        <v>23</v>
      </c>
      <c r="J19" s="7" t="s">
        <v>8</v>
      </c>
      <c r="K19" s="139">
        <v>22</v>
      </c>
      <c r="L19" s="11"/>
      <c r="M19" s="12" t="s">
        <v>9</v>
      </c>
      <c r="N19" s="140">
        <v>7</v>
      </c>
      <c r="O19" s="10" t="s">
        <v>8</v>
      </c>
      <c r="P19" s="141">
        <v>12</v>
      </c>
      <c r="Q19" s="11" t="s">
        <v>10</v>
      </c>
    </row>
    <row r="20" spans="1:17" ht="15.75" x14ac:dyDescent="0.25">
      <c r="A20" s="116" t="s">
        <v>1</v>
      </c>
      <c r="B20" s="117">
        <v>8</v>
      </c>
      <c r="C20" s="118" t="s">
        <v>35</v>
      </c>
      <c r="D20" s="119">
        <v>4</v>
      </c>
      <c r="E20" s="110" t="str">
        <f>G8</f>
        <v>SPR Sośnica Gliwice U19</v>
      </c>
      <c r="F20" s="119">
        <v>1</v>
      </c>
      <c r="G20" s="80" t="str">
        <f>E7</f>
        <v>DHC Plzeň U19</v>
      </c>
      <c r="H20" s="5"/>
      <c r="I20" s="138">
        <v>19</v>
      </c>
      <c r="J20" s="7" t="s">
        <v>8</v>
      </c>
      <c r="K20" s="139">
        <v>27</v>
      </c>
      <c r="L20" s="11"/>
      <c r="M20" s="12" t="s">
        <v>9</v>
      </c>
      <c r="N20" s="140">
        <v>9</v>
      </c>
      <c r="O20" s="10" t="s">
        <v>8</v>
      </c>
      <c r="P20" s="141">
        <v>12</v>
      </c>
      <c r="Q20" s="11" t="s">
        <v>10</v>
      </c>
    </row>
    <row r="21" spans="1:17" ht="15.75" x14ac:dyDescent="0.25">
      <c r="A21" s="120"/>
      <c r="B21" s="124">
        <v>9</v>
      </c>
      <c r="C21" s="125" t="s">
        <v>54</v>
      </c>
      <c r="D21" s="126">
        <v>6</v>
      </c>
      <c r="E21" s="112" t="str">
        <f>G9</f>
        <v>TJ Sokol Poruba U17</v>
      </c>
      <c r="F21" s="126">
        <v>7</v>
      </c>
      <c r="G21" s="74" t="str">
        <f>E10</f>
        <v>MHK Bytča U17</v>
      </c>
      <c r="H21" s="5"/>
      <c r="I21" s="138">
        <v>33</v>
      </c>
      <c r="J21" s="7" t="s">
        <v>8</v>
      </c>
      <c r="K21" s="139">
        <v>15</v>
      </c>
      <c r="L21" s="11"/>
      <c r="M21" s="12" t="s">
        <v>9</v>
      </c>
      <c r="N21" s="140">
        <v>15</v>
      </c>
      <c r="O21" s="10" t="s">
        <v>8</v>
      </c>
      <c r="P21" s="141">
        <v>8</v>
      </c>
      <c r="Q21" s="11" t="s">
        <v>10</v>
      </c>
    </row>
    <row r="22" spans="1:17" ht="15.75" x14ac:dyDescent="0.25">
      <c r="A22" s="120"/>
      <c r="B22" s="124">
        <v>10</v>
      </c>
      <c r="C22" s="125" t="s">
        <v>55</v>
      </c>
      <c r="D22" s="127">
        <v>2</v>
      </c>
      <c r="E22" s="113" t="str">
        <f>G7</f>
        <v>TJ Sokol Poruba U19</v>
      </c>
      <c r="F22" s="127">
        <v>4</v>
      </c>
      <c r="G22" s="82" t="str">
        <f>G8</f>
        <v>SPR Sośnica Gliwice U19</v>
      </c>
      <c r="H22" s="5"/>
      <c r="I22" s="138">
        <v>28</v>
      </c>
      <c r="J22" s="7" t="s">
        <v>8</v>
      </c>
      <c r="K22" s="139">
        <v>27</v>
      </c>
      <c r="L22" s="11"/>
      <c r="M22" s="12" t="s">
        <v>9</v>
      </c>
      <c r="N22" s="140">
        <v>14</v>
      </c>
      <c r="O22" s="10" t="s">
        <v>8</v>
      </c>
      <c r="P22" s="141">
        <v>13</v>
      </c>
      <c r="Q22" s="11" t="s">
        <v>10</v>
      </c>
    </row>
    <row r="23" spans="1:17" ht="15.75" x14ac:dyDescent="0.25">
      <c r="A23" s="120"/>
      <c r="B23" s="133">
        <v>11</v>
      </c>
      <c r="C23" s="125" t="s">
        <v>56</v>
      </c>
      <c r="D23" s="132">
        <v>8</v>
      </c>
      <c r="E23" s="115" t="str">
        <f>G10</f>
        <v>SPR Sośnica Gliwice U17</v>
      </c>
      <c r="F23" s="132">
        <v>5</v>
      </c>
      <c r="G23" s="75" t="str">
        <f>E9</f>
        <v>DHC Plzeň U17</v>
      </c>
      <c r="H23" s="5"/>
      <c r="I23" s="138">
        <v>24</v>
      </c>
      <c r="J23" s="7" t="s">
        <v>8</v>
      </c>
      <c r="K23" s="139">
        <v>28</v>
      </c>
      <c r="L23" s="11"/>
      <c r="M23" s="12" t="s">
        <v>9</v>
      </c>
      <c r="N23" s="140">
        <v>11</v>
      </c>
      <c r="O23" s="10" t="s">
        <v>8</v>
      </c>
      <c r="P23" s="141">
        <v>13</v>
      </c>
      <c r="Q23" s="11" t="s">
        <v>10</v>
      </c>
    </row>
    <row r="24" spans="1:17" ht="16.5" thickBot="1" x14ac:dyDescent="0.3">
      <c r="A24" s="120"/>
      <c r="B24" s="124">
        <v>12</v>
      </c>
      <c r="C24" s="125" t="s">
        <v>57</v>
      </c>
      <c r="D24" s="127">
        <v>2</v>
      </c>
      <c r="E24" s="113" t="str">
        <f>G7</f>
        <v>TJ Sokol Poruba U19</v>
      </c>
      <c r="F24" s="127">
        <v>3</v>
      </c>
      <c r="G24" s="82" t="str">
        <f>E8</f>
        <v>MHK Bytča U19</v>
      </c>
      <c r="H24" s="5"/>
      <c r="I24" s="138">
        <v>28</v>
      </c>
      <c r="J24" s="7" t="s">
        <v>8</v>
      </c>
      <c r="K24" s="139">
        <v>25</v>
      </c>
      <c r="L24" s="11"/>
      <c r="M24" s="12" t="s">
        <v>9</v>
      </c>
      <c r="N24" s="140">
        <v>13</v>
      </c>
      <c r="O24" s="10" t="s">
        <v>8</v>
      </c>
      <c r="P24" s="141">
        <v>13</v>
      </c>
      <c r="Q24" s="11" t="s">
        <v>10</v>
      </c>
    </row>
    <row r="25" spans="1:17" ht="16.5" thickBot="1" x14ac:dyDescent="0.3">
      <c r="A25" s="107"/>
      <c r="B25" s="9"/>
      <c r="C25" s="76"/>
      <c r="D25" s="176" t="s">
        <v>12</v>
      </c>
      <c r="E25" s="177"/>
      <c r="F25" s="177"/>
      <c r="G25" s="178"/>
      <c r="I25" s="6"/>
      <c r="K25" s="8"/>
    </row>
    <row r="29" spans="1:17" x14ac:dyDescent="0.2">
      <c r="D29"/>
    </row>
  </sheetData>
  <sheetProtection password="817D" sheet="1" objects="1" scenarios="1"/>
  <mergeCells count="6">
    <mergeCell ref="D25:G25"/>
    <mergeCell ref="A2:V2"/>
    <mergeCell ref="I12:Q12"/>
    <mergeCell ref="B3:S3"/>
    <mergeCell ref="C4:N4"/>
    <mergeCell ref="D5:Q5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P33"/>
  <sheetViews>
    <sheetView workbookViewId="0">
      <selection activeCell="B6" sqref="B6:P6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28515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8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59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79" t="s">
        <v>21</v>
      </c>
      <c r="J5" s="38"/>
      <c r="K5" s="38"/>
      <c r="L5" s="39"/>
      <c r="M5" s="79" t="s">
        <v>22</v>
      </c>
      <c r="N5" s="38"/>
      <c r="O5" s="38"/>
      <c r="P5" s="39"/>
    </row>
    <row r="6" spans="2:16" ht="15.75" customHeight="1" thickBot="1" x14ac:dyDescent="0.3">
      <c r="B6" s="223" t="str">
        <f>'ROZLOSOVÁNÍ '!G10</f>
        <v>SPR Sośnica Gliwice U17</v>
      </c>
      <c r="C6" s="224"/>
      <c r="D6" s="225"/>
      <c r="E6" s="217" t="str">
        <f>'ROZLOSOVÁNÍ '!E10</f>
        <v>MHK Bytča U17</v>
      </c>
      <c r="F6" s="218"/>
      <c r="G6" s="218"/>
      <c r="H6" s="219"/>
      <c r="I6" s="217" t="str">
        <f>'ROZLOSOVÁNÍ '!G9</f>
        <v>TJ Sokol Poruba U17</v>
      </c>
      <c r="J6" s="218"/>
      <c r="K6" s="218"/>
      <c r="L6" s="219"/>
      <c r="M6" s="217" t="str">
        <f>'ROZLOSOVÁNÍ '!E9</f>
        <v>DHC Plzeň U17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8">
        <v>1</v>
      </c>
      <c r="C8" s="99" t="s">
        <v>105</v>
      </c>
      <c r="D8" s="18"/>
      <c r="E8" s="63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98">
        <v>2</v>
      </c>
      <c r="C9" s="99" t="s">
        <v>108</v>
      </c>
      <c r="D9" s="21"/>
      <c r="E9" s="53"/>
      <c r="F9" s="53"/>
      <c r="G9" s="55"/>
      <c r="H9" s="57"/>
      <c r="I9" s="53"/>
      <c r="J9" s="53"/>
      <c r="K9" s="55"/>
      <c r="L9" s="57"/>
      <c r="M9" s="53"/>
      <c r="N9" s="53"/>
      <c r="O9" s="55"/>
      <c r="P9" s="57"/>
    </row>
    <row r="10" spans="2:16" ht="20.25" customHeight="1" x14ac:dyDescent="0.25">
      <c r="B10" s="98">
        <v>3</v>
      </c>
      <c r="C10" s="99" t="s">
        <v>97</v>
      </c>
      <c r="D10" s="21"/>
      <c r="E10" s="53" t="s">
        <v>172</v>
      </c>
      <c r="F10" s="53">
        <v>1</v>
      </c>
      <c r="G10" s="55"/>
      <c r="H10" s="57"/>
      <c r="I10" s="53"/>
      <c r="J10" s="53"/>
      <c r="K10" s="55"/>
      <c r="L10" s="57"/>
      <c r="M10" s="53" t="s">
        <v>172</v>
      </c>
      <c r="N10" s="53">
        <v>1</v>
      </c>
      <c r="O10" s="55"/>
      <c r="P10" s="57"/>
    </row>
    <row r="11" spans="2:16" ht="20.25" customHeight="1" x14ac:dyDescent="0.25">
      <c r="B11" s="98">
        <v>4</v>
      </c>
      <c r="C11" s="99" t="s">
        <v>94</v>
      </c>
      <c r="D11" s="21"/>
      <c r="E11" s="58" t="s">
        <v>193</v>
      </c>
      <c r="F11" s="53">
        <v>8</v>
      </c>
      <c r="G11" s="55" t="s">
        <v>172</v>
      </c>
      <c r="H11" s="57" t="s">
        <v>172</v>
      </c>
      <c r="I11" s="53" t="s">
        <v>190</v>
      </c>
      <c r="J11" s="53">
        <v>5</v>
      </c>
      <c r="K11" s="55"/>
      <c r="L11" s="57"/>
      <c r="M11" s="53" t="s">
        <v>172</v>
      </c>
      <c r="N11" s="53">
        <v>1</v>
      </c>
      <c r="O11" s="55"/>
      <c r="P11" s="57"/>
    </row>
    <row r="12" spans="2:16" ht="20.25" customHeight="1" x14ac:dyDescent="0.25">
      <c r="B12" s="98">
        <v>5</v>
      </c>
      <c r="C12" s="99" t="s">
        <v>107</v>
      </c>
      <c r="D12" s="21"/>
      <c r="E12" s="53"/>
      <c r="F12" s="53"/>
      <c r="G12" s="55"/>
      <c r="H12" s="57"/>
      <c r="I12" s="53" t="s">
        <v>172</v>
      </c>
      <c r="J12" s="53">
        <v>1</v>
      </c>
      <c r="K12" s="55"/>
      <c r="L12" s="57"/>
      <c r="M12" s="53"/>
      <c r="N12" s="53"/>
      <c r="O12" s="55"/>
      <c r="P12" s="57" t="s">
        <v>185</v>
      </c>
    </row>
    <row r="13" spans="2:16" ht="20.25" customHeight="1" x14ac:dyDescent="0.25">
      <c r="B13" s="98">
        <v>6</v>
      </c>
      <c r="C13" s="99" t="s">
        <v>100</v>
      </c>
      <c r="D13" s="21"/>
      <c r="E13" s="53" t="s">
        <v>199</v>
      </c>
      <c r="F13" s="53">
        <v>10</v>
      </c>
      <c r="G13" s="55"/>
      <c r="H13" s="57" t="s">
        <v>185</v>
      </c>
      <c r="I13" s="53" t="s">
        <v>194</v>
      </c>
      <c r="J13" s="53">
        <v>3</v>
      </c>
      <c r="K13" s="55" t="s">
        <v>172</v>
      </c>
      <c r="L13" s="57" t="s">
        <v>185</v>
      </c>
      <c r="M13" s="53" t="s">
        <v>185</v>
      </c>
      <c r="N13" s="53">
        <v>2</v>
      </c>
      <c r="O13" s="55"/>
      <c r="P13" s="57" t="s">
        <v>172</v>
      </c>
    </row>
    <row r="14" spans="2:16" ht="20.25" customHeight="1" x14ac:dyDescent="0.25">
      <c r="B14" s="98">
        <v>7</v>
      </c>
      <c r="C14" s="99" t="s">
        <v>101</v>
      </c>
      <c r="D14" s="21"/>
      <c r="E14" s="53" t="s">
        <v>172</v>
      </c>
      <c r="F14" s="53">
        <v>1</v>
      </c>
      <c r="G14" s="55"/>
      <c r="H14" s="57"/>
      <c r="I14" s="53" t="s">
        <v>194</v>
      </c>
      <c r="J14" s="53">
        <v>3</v>
      </c>
      <c r="K14" s="55"/>
      <c r="L14" s="57"/>
      <c r="M14" s="53"/>
      <c r="N14" s="53"/>
      <c r="O14" s="55" t="s">
        <v>172</v>
      </c>
      <c r="P14" s="57" t="s">
        <v>172</v>
      </c>
    </row>
    <row r="15" spans="2:16" ht="20.25" customHeight="1" x14ac:dyDescent="0.25">
      <c r="B15" s="98">
        <v>8</v>
      </c>
      <c r="C15" s="99" t="s">
        <v>93</v>
      </c>
      <c r="D15" s="21"/>
      <c r="E15" s="53"/>
      <c r="F15" s="53"/>
      <c r="G15" s="55"/>
      <c r="H15" s="57" t="s">
        <v>172</v>
      </c>
      <c r="I15" s="53" t="s">
        <v>194</v>
      </c>
      <c r="J15" s="53">
        <v>3</v>
      </c>
      <c r="K15" s="55"/>
      <c r="L15" s="57"/>
      <c r="M15" s="53" t="s">
        <v>192</v>
      </c>
      <c r="N15" s="53">
        <v>4</v>
      </c>
      <c r="O15" s="55"/>
      <c r="P15" s="57"/>
    </row>
    <row r="16" spans="2:16" ht="20.25" customHeight="1" x14ac:dyDescent="0.25">
      <c r="B16" s="98">
        <v>9</v>
      </c>
      <c r="C16" s="99" t="s">
        <v>99</v>
      </c>
      <c r="D16" s="21"/>
      <c r="E16" s="53" t="s">
        <v>172</v>
      </c>
      <c r="F16" s="53">
        <v>1</v>
      </c>
      <c r="G16" s="55"/>
      <c r="H16" s="57" t="s">
        <v>185</v>
      </c>
      <c r="I16" s="53" t="s">
        <v>194</v>
      </c>
      <c r="J16" s="53">
        <v>3</v>
      </c>
      <c r="K16" s="55"/>
      <c r="L16" s="57"/>
      <c r="M16" s="53" t="s">
        <v>192</v>
      </c>
      <c r="N16" s="53">
        <v>4</v>
      </c>
      <c r="O16" s="55"/>
      <c r="P16" s="57"/>
    </row>
    <row r="17" spans="2:16" ht="20.25" customHeight="1" x14ac:dyDescent="0.25">
      <c r="B17" s="98">
        <v>10</v>
      </c>
      <c r="C17" s="99" t="s">
        <v>95</v>
      </c>
      <c r="D17" s="21"/>
      <c r="E17" s="53"/>
      <c r="F17" s="53"/>
      <c r="G17" s="55"/>
      <c r="H17" s="57"/>
      <c r="I17" s="53" t="s">
        <v>194</v>
      </c>
      <c r="J17" s="53">
        <v>3</v>
      </c>
      <c r="K17" s="55"/>
      <c r="L17" s="57"/>
      <c r="M17" s="53" t="s">
        <v>194</v>
      </c>
      <c r="N17" s="53">
        <v>3</v>
      </c>
      <c r="O17" s="55"/>
      <c r="P17" s="57"/>
    </row>
    <row r="18" spans="2:16" ht="20.25" customHeight="1" x14ac:dyDescent="0.25">
      <c r="B18" s="98">
        <v>11</v>
      </c>
      <c r="C18" s="99" t="s">
        <v>96</v>
      </c>
      <c r="D18" s="21"/>
      <c r="E18" s="53"/>
      <c r="F18" s="53"/>
      <c r="G18" s="55" t="s">
        <v>172</v>
      </c>
      <c r="H18" s="57" t="s">
        <v>172</v>
      </c>
      <c r="I18" s="53" t="s">
        <v>172</v>
      </c>
      <c r="J18" s="53">
        <v>1</v>
      </c>
      <c r="K18" s="55"/>
      <c r="L18" s="57" t="s">
        <v>172</v>
      </c>
      <c r="M18" s="53" t="s">
        <v>192</v>
      </c>
      <c r="N18" s="53">
        <v>4</v>
      </c>
      <c r="O18" s="55" t="s">
        <v>172</v>
      </c>
      <c r="P18" s="57"/>
    </row>
    <row r="19" spans="2:16" ht="20.25" customHeight="1" x14ac:dyDescent="0.25">
      <c r="B19" s="98">
        <v>12</v>
      </c>
      <c r="C19" s="99" t="s">
        <v>106</v>
      </c>
      <c r="D19" s="21"/>
      <c r="E19" s="53"/>
      <c r="F19" s="53"/>
      <c r="G19" s="55"/>
      <c r="H19" s="57"/>
      <c r="I19" s="53"/>
      <c r="J19" s="53"/>
      <c r="K19" s="55"/>
      <c r="L19" s="57"/>
      <c r="M19" s="53"/>
      <c r="N19" s="53"/>
      <c r="O19" s="55"/>
      <c r="P19" s="57"/>
    </row>
    <row r="20" spans="2:16" ht="20.25" customHeight="1" x14ac:dyDescent="0.25">
      <c r="B20" s="98">
        <v>13</v>
      </c>
      <c r="C20" s="99" t="s">
        <v>104</v>
      </c>
      <c r="D20" s="21"/>
      <c r="E20" s="53" t="s">
        <v>194</v>
      </c>
      <c r="F20" s="53">
        <v>3</v>
      </c>
      <c r="G20" s="55" t="s">
        <v>172</v>
      </c>
      <c r="H20" s="57"/>
      <c r="I20" s="53" t="s">
        <v>192</v>
      </c>
      <c r="J20" s="53">
        <v>4</v>
      </c>
      <c r="K20" s="55"/>
      <c r="L20" s="57"/>
      <c r="M20" s="59" t="s">
        <v>185</v>
      </c>
      <c r="N20" s="53">
        <v>2</v>
      </c>
      <c r="O20" s="55"/>
      <c r="P20" s="57"/>
    </row>
    <row r="21" spans="2:16" ht="20.25" customHeight="1" x14ac:dyDescent="0.25">
      <c r="B21" s="96">
        <v>14</v>
      </c>
      <c r="C21" s="99" t="s">
        <v>102</v>
      </c>
      <c r="D21" s="21"/>
      <c r="E21" s="53" t="s">
        <v>172</v>
      </c>
      <c r="F21" s="53">
        <v>1</v>
      </c>
      <c r="G21" s="55"/>
      <c r="H21" s="57"/>
      <c r="I21" s="53" t="s">
        <v>185</v>
      </c>
      <c r="J21" s="53">
        <v>2</v>
      </c>
      <c r="K21" s="55"/>
      <c r="L21" s="57" t="s">
        <v>172</v>
      </c>
      <c r="M21" s="53" t="s">
        <v>172</v>
      </c>
      <c r="N21" s="53">
        <v>1</v>
      </c>
      <c r="O21" s="55"/>
      <c r="P21" s="57"/>
    </row>
    <row r="22" spans="2:16" ht="20.25" customHeight="1" x14ac:dyDescent="0.25">
      <c r="B22" s="96">
        <v>15</v>
      </c>
      <c r="C22" s="99" t="s">
        <v>103</v>
      </c>
      <c r="D22" s="21"/>
      <c r="E22" s="53"/>
      <c r="F22" s="53"/>
      <c r="G22" s="55"/>
      <c r="H22" s="57"/>
      <c r="I22" s="53"/>
      <c r="J22" s="53"/>
      <c r="K22" s="55"/>
      <c r="L22" s="77"/>
      <c r="M22" s="53" t="s">
        <v>172</v>
      </c>
      <c r="N22" s="53">
        <v>1</v>
      </c>
      <c r="O22" s="55"/>
      <c r="P22" s="57"/>
    </row>
    <row r="23" spans="2:16" ht="20.25" customHeight="1" thickBot="1" x14ac:dyDescent="0.3">
      <c r="B23" s="100">
        <v>16</v>
      </c>
      <c r="C23" s="99" t="s">
        <v>98</v>
      </c>
      <c r="D23" s="24"/>
      <c r="E23" s="60"/>
      <c r="F23" s="60"/>
      <c r="G23" s="61"/>
      <c r="H23" s="62"/>
      <c r="I23" s="60"/>
      <c r="J23" s="60"/>
      <c r="K23" s="61"/>
      <c r="L23" s="62"/>
      <c r="M23" s="60" t="s">
        <v>172</v>
      </c>
      <c r="N23" s="60">
        <v>1</v>
      </c>
      <c r="P23" s="61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198</v>
      </c>
      <c r="G24" s="209"/>
      <c r="H24" s="230"/>
      <c r="I24" s="204" t="s">
        <v>6</v>
      </c>
      <c r="J24" s="209" t="s">
        <v>205</v>
      </c>
      <c r="K24" s="209"/>
      <c r="L24" s="230"/>
      <c r="M24" s="204" t="s">
        <v>6</v>
      </c>
      <c r="N24" s="209" t="s">
        <v>217</v>
      </c>
      <c r="O24" s="209"/>
      <c r="P24" s="230"/>
    </row>
    <row r="25" spans="2:16" ht="17.25" customHeight="1" thickBot="1" x14ac:dyDescent="0.25">
      <c r="B25" s="207" t="s">
        <v>123</v>
      </c>
      <c r="C25" s="208"/>
      <c r="D25" s="25"/>
      <c r="E25" s="233"/>
      <c r="F25" s="231"/>
      <c r="G25" s="231"/>
      <c r="H25" s="232"/>
      <c r="I25" s="233"/>
      <c r="J25" s="231"/>
      <c r="K25" s="231"/>
      <c r="L25" s="232"/>
      <c r="M25" s="233"/>
      <c r="N25" s="231"/>
      <c r="O25" s="231"/>
      <c r="P25" s="232"/>
    </row>
    <row r="26" spans="2:16" ht="16.5" customHeight="1" thickBot="1" x14ac:dyDescent="0.25">
      <c r="B26" s="26"/>
      <c r="C26" s="27"/>
      <c r="D26" s="28"/>
      <c r="E26" s="37" t="s">
        <v>15</v>
      </c>
      <c r="F26" s="37"/>
      <c r="G26" s="37"/>
      <c r="H26" s="30"/>
      <c r="I26" s="37" t="s">
        <v>15</v>
      </c>
      <c r="J26" s="37"/>
      <c r="K26" s="37"/>
      <c r="L26" s="30"/>
      <c r="M26" s="37" t="s">
        <v>15</v>
      </c>
      <c r="N26" s="37"/>
      <c r="O26" s="37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186</v>
      </c>
      <c r="F27" s="27"/>
      <c r="G27" s="27"/>
      <c r="H27" s="28"/>
      <c r="I27" s="27" t="s">
        <v>186</v>
      </c>
      <c r="J27" s="27"/>
      <c r="K27" s="27"/>
      <c r="L27" s="28"/>
      <c r="M27" s="27" t="s">
        <v>186</v>
      </c>
      <c r="N27" s="27"/>
      <c r="O27" s="27"/>
      <c r="P27" s="28"/>
    </row>
    <row r="28" spans="2:16" ht="16.5" customHeight="1" x14ac:dyDescent="0.2">
      <c r="B28" s="203" t="s">
        <v>125</v>
      </c>
      <c r="C28" s="182"/>
      <c r="D28" s="25"/>
      <c r="E28" s="37" t="s">
        <v>17</v>
      </c>
      <c r="F28" s="37"/>
      <c r="G28" s="31"/>
      <c r="H28" s="25"/>
      <c r="I28" s="37" t="s">
        <v>17</v>
      </c>
      <c r="J28" s="37"/>
      <c r="K28" s="31"/>
      <c r="L28" s="25"/>
      <c r="M28" s="37" t="s">
        <v>17</v>
      </c>
      <c r="N28" s="37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187</v>
      </c>
      <c r="F29" s="27"/>
      <c r="G29" s="27"/>
      <c r="H29" s="28"/>
      <c r="I29" s="27" t="s">
        <v>187</v>
      </c>
      <c r="J29" s="27"/>
      <c r="K29" s="27"/>
      <c r="L29" s="28"/>
      <c r="M29" s="27" t="s">
        <v>187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sortState ref="B8:C23">
    <sortCondition ref="B8"/>
  </sortState>
  <mergeCells count="19">
    <mergeCell ref="B5:D5"/>
    <mergeCell ref="B3:D3"/>
    <mergeCell ref="E3:H3"/>
    <mergeCell ref="B4:P4"/>
    <mergeCell ref="I3:P3"/>
    <mergeCell ref="B27:D27"/>
    <mergeCell ref="B28:C28"/>
    <mergeCell ref="F24:H25"/>
    <mergeCell ref="B24:C24"/>
    <mergeCell ref="E24:E25"/>
    <mergeCell ref="N24:P25"/>
    <mergeCell ref="M24:M25"/>
    <mergeCell ref="M6:P6"/>
    <mergeCell ref="I24:I25"/>
    <mergeCell ref="B25:C25"/>
    <mergeCell ref="B6:D6"/>
    <mergeCell ref="E6:H6"/>
    <mergeCell ref="I6:L6"/>
    <mergeCell ref="J24:L2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workbookViewId="0">
      <selection activeCell="B5" sqref="B5"/>
    </sheetView>
  </sheetViews>
  <sheetFormatPr defaultRowHeight="12.75" x14ac:dyDescent="0.2"/>
  <cols>
    <col min="2" max="2" width="5.5703125" style="40" customWidth="1"/>
    <col min="3" max="3" width="24.7109375" customWidth="1"/>
    <col min="4" max="4" width="5.5703125" style="40" customWidth="1"/>
    <col min="5" max="5" width="22.28515625" customWidth="1"/>
    <col min="6" max="10" width="3" customWidth="1"/>
    <col min="11" max="11" width="7.5703125" customWidth="1"/>
  </cols>
  <sheetData>
    <row r="2" spans="2:11" x14ac:dyDescent="0.2">
      <c r="B2" s="49" t="s">
        <v>5</v>
      </c>
      <c r="C2" s="50" t="s">
        <v>23</v>
      </c>
      <c r="D2" s="49" t="s">
        <v>29</v>
      </c>
      <c r="E2" s="50" t="s">
        <v>28</v>
      </c>
      <c r="F2" s="50"/>
      <c r="G2" s="50"/>
      <c r="H2" s="50"/>
      <c r="I2" s="50"/>
      <c r="J2" s="50"/>
      <c r="K2" s="50" t="s">
        <v>27</v>
      </c>
    </row>
    <row r="3" spans="2:11" x14ac:dyDescent="0.2">
      <c r="B3" s="48">
        <f>'7'!B16</f>
        <v>64</v>
      </c>
      <c r="C3" s="43" t="str">
        <f>'7'!C16</f>
        <v>Ema Weberová</v>
      </c>
      <c r="D3" s="47">
        <f>'7'!D16</f>
        <v>0</v>
      </c>
      <c r="E3" s="20" t="str">
        <f>'ROZLOSOVÁNÍ '!E10</f>
        <v>MHK Bytča U17</v>
      </c>
      <c r="F3" s="20">
        <f>'7'!F16</f>
        <v>10</v>
      </c>
      <c r="G3" s="20">
        <f>'7'!J16</f>
        <v>11</v>
      </c>
      <c r="H3" s="20">
        <f>'7'!N16</f>
        <v>4</v>
      </c>
      <c r="I3" s="20"/>
      <c r="J3" s="20"/>
      <c r="K3" s="51">
        <f t="shared" ref="K3:K34" si="0">SUM(F3,G3,,H3,I3,J3)</f>
        <v>25</v>
      </c>
    </row>
    <row r="4" spans="2:11" x14ac:dyDescent="0.2">
      <c r="B4" s="48">
        <f>'6'!B19</f>
        <v>17</v>
      </c>
      <c r="C4" s="43" t="str">
        <f>'6'!C19</f>
        <v>Prašivková Markéta</v>
      </c>
      <c r="D4" s="47">
        <f>'6'!D19</f>
        <v>0</v>
      </c>
      <c r="E4" s="20" t="str">
        <f>'ROZLOSOVÁNÍ '!G9</f>
        <v>TJ Sokol Poruba U17</v>
      </c>
      <c r="F4" s="20">
        <f>'6'!F19</f>
        <v>10</v>
      </c>
      <c r="G4" s="20">
        <f>'6'!J19</f>
        <v>5</v>
      </c>
      <c r="H4" s="20"/>
      <c r="I4" s="20">
        <f>'6'!N19</f>
        <v>9</v>
      </c>
      <c r="J4" s="20"/>
      <c r="K4" s="51">
        <f t="shared" si="0"/>
        <v>24</v>
      </c>
    </row>
    <row r="5" spans="2:11" x14ac:dyDescent="0.2">
      <c r="B5" s="48">
        <f>'5'!B11</f>
        <v>13</v>
      </c>
      <c r="C5" s="43" t="str">
        <f>'5'!C11</f>
        <v>Lucie Drozdová</v>
      </c>
      <c r="D5" s="47">
        <f>'1'!D74</f>
        <v>0</v>
      </c>
      <c r="E5" s="20" t="str">
        <f>'ROZLOSOVÁNÍ '!E9</f>
        <v>DHC Plzeň U17</v>
      </c>
      <c r="F5" s="20">
        <f>'5'!F11</f>
        <v>2</v>
      </c>
      <c r="G5" s="20"/>
      <c r="H5" s="20">
        <f>'5'!J11</f>
        <v>5</v>
      </c>
      <c r="I5" s="20"/>
      <c r="J5" s="20">
        <f>'5'!N11</f>
        <v>12</v>
      </c>
      <c r="K5" s="51">
        <f t="shared" si="0"/>
        <v>19</v>
      </c>
    </row>
    <row r="6" spans="2:11" x14ac:dyDescent="0.2">
      <c r="B6" s="48">
        <f>'6'!B20</f>
        <v>18</v>
      </c>
      <c r="C6" s="43" t="str">
        <f>'6'!C20</f>
        <v>Šmidáková Marie</v>
      </c>
      <c r="D6" s="47">
        <f>'6'!D20</f>
        <v>0</v>
      </c>
      <c r="E6" s="20" t="str">
        <f>'ROZLOSOVÁNÍ '!G9</f>
        <v>TJ Sokol Poruba U17</v>
      </c>
      <c r="F6" s="20">
        <f>'6'!F20</f>
        <v>4</v>
      </c>
      <c r="G6" s="20">
        <f>'6'!J20</f>
        <v>4</v>
      </c>
      <c r="H6" s="20"/>
      <c r="I6" s="20">
        <f>'6'!N20</f>
        <v>8</v>
      </c>
      <c r="J6" s="20"/>
      <c r="K6" s="51">
        <f t="shared" si="0"/>
        <v>16</v>
      </c>
    </row>
    <row r="7" spans="2:11" x14ac:dyDescent="0.2">
      <c r="B7" s="48">
        <f>'8'!B13</f>
        <v>6</v>
      </c>
      <c r="C7" s="43" t="str">
        <f>'8'!C13</f>
        <v>Chmielewska Nicole</v>
      </c>
      <c r="D7" s="47">
        <f>'8'!D13</f>
        <v>0</v>
      </c>
      <c r="E7" s="20" t="str">
        <f>'ROZLOSOVÁNÍ '!G10</f>
        <v>SPR Sośnica Gliwice U17</v>
      </c>
      <c r="F7" s="20">
        <f>'8'!F13</f>
        <v>10</v>
      </c>
      <c r="G7" s="20"/>
      <c r="H7" s="20"/>
      <c r="I7" s="20">
        <f>'8'!J13</f>
        <v>3</v>
      </c>
      <c r="J7" s="20">
        <f>'8'!N13</f>
        <v>2</v>
      </c>
      <c r="K7" s="51">
        <f t="shared" si="0"/>
        <v>15</v>
      </c>
    </row>
    <row r="8" spans="2:11" x14ac:dyDescent="0.2">
      <c r="B8" s="48">
        <f>'8'!B11</f>
        <v>4</v>
      </c>
      <c r="C8" s="43" t="str">
        <f>'8'!C11</f>
        <v>Stuchlik Aleksandra</v>
      </c>
      <c r="D8" s="47">
        <f>'8'!D11</f>
        <v>0</v>
      </c>
      <c r="E8" s="20" t="str">
        <f>'ROZLOSOVÁNÍ '!G10</f>
        <v>SPR Sośnica Gliwice U17</v>
      </c>
      <c r="F8" s="20">
        <f>'8'!F11</f>
        <v>8</v>
      </c>
      <c r="G8" s="20"/>
      <c r="H8" s="20"/>
      <c r="I8" s="20">
        <f>'8'!J11</f>
        <v>5</v>
      </c>
      <c r="J8" s="20">
        <f>'8'!N11</f>
        <v>1</v>
      </c>
      <c r="K8" s="51">
        <f t="shared" si="0"/>
        <v>14</v>
      </c>
    </row>
    <row r="9" spans="2:11" x14ac:dyDescent="0.2">
      <c r="B9" s="48">
        <f>'6'!B17</f>
        <v>14</v>
      </c>
      <c r="C9" s="43" t="str">
        <f>'6'!C17</f>
        <v>Dybalová Tereza</v>
      </c>
      <c r="D9" s="47">
        <f>'6'!D17</f>
        <v>0</v>
      </c>
      <c r="E9" s="20" t="str">
        <f>'ROZLOSOVÁNÍ '!G9</f>
        <v>TJ Sokol Poruba U17</v>
      </c>
      <c r="F9" s="20">
        <f>'6'!F17</f>
        <v>5</v>
      </c>
      <c r="G9" s="20">
        <f>'6'!J17</f>
        <v>6</v>
      </c>
      <c r="H9" s="20"/>
      <c r="I9" s="20">
        <f>'6'!N17</f>
        <v>3</v>
      </c>
      <c r="J9" s="20"/>
      <c r="K9" s="51">
        <f t="shared" si="0"/>
        <v>14</v>
      </c>
    </row>
    <row r="10" spans="2:11" x14ac:dyDescent="0.2">
      <c r="B10" s="48">
        <f>'5'!B8</f>
        <v>4</v>
      </c>
      <c r="C10" s="43" t="str">
        <f>'5'!C8</f>
        <v>Kateřina Šimáčková</v>
      </c>
      <c r="D10" s="47">
        <f>'1'!D71</f>
        <v>0</v>
      </c>
      <c r="E10" s="20" t="str">
        <f>'ROZLOSOVÁNÍ '!E9</f>
        <v>DHC Plzeň U17</v>
      </c>
      <c r="F10" s="20">
        <f>'5'!F8</f>
        <v>3</v>
      </c>
      <c r="G10" s="20"/>
      <c r="H10" s="20">
        <f>'5'!J8</f>
        <v>6</v>
      </c>
      <c r="I10" s="20"/>
      <c r="J10" s="20">
        <f>'5'!N8</f>
        <v>4</v>
      </c>
      <c r="K10" s="51">
        <f t="shared" si="0"/>
        <v>13</v>
      </c>
    </row>
    <row r="11" spans="2:11" x14ac:dyDescent="0.2">
      <c r="B11" s="48">
        <f>'5'!B12</f>
        <v>15</v>
      </c>
      <c r="C11" s="43" t="str">
        <f>'5'!C12</f>
        <v>Adéla Berdhardová</v>
      </c>
      <c r="D11" s="47">
        <f>'1'!D75</f>
        <v>0</v>
      </c>
      <c r="E11" s="20" t="str">
        <f>'ROZLOSOVÁNÍ '!E9</f>
        <v>DHC Plzeň U17</v>
      </c>
      <c r="F11" s="20">
        <f>'5'!F12</f>
        <v>4</v>
      </c>
      <c r="G11" s="20"/>
      <c r="H11" s="20">
        <f>'5'!J12</f>
        <v>4</v>
      </c>
      <c r="I11" s="20"/>
      <c r="J11" s="20">
        <f>'5'!N12</f>
        <v>4</v>
      </c>
      <c r="K11" s="51">
        <f t="shared" si="0"/>
        <v>12</v>
      </c>
    </row>
    <row r="12" spans="2:11" x14ac:dyDescent="0.2">
      <c r="B12" s="48">
        <f>'5'!B14</f>
        <v>24</v>
      </c>
      <c r="C12" s="43" t="str">
        <f>'5'!C14</f>
        <v>Karolína Kliková</v>
      </c>
      <c r="D12" s="47">
        <f>'1'!D77</f>
        <v>0</v>
      </c>
      <c r="E12" s="20" t="str">
        <f>'ROZLOSOVÁNÍ '!E9</f>
        <v>DHC Plzeň U17</v>
      </c>
      <c r="F12" s="20">
        <f>'5'!F14</f>
        <v>3</v>
      </c>
      <c r="G12" s="20"/>
      <c r="H12" s="20">
        <f>'5'!J14</f>
        <v>4</v>
      </c>
      <c r="I12" s="20"/>
      <c r="J12" s="20">
        <f>'5'!N14</f>
        <v>5</v>
      </c>
      <c r="K12" s="51">
        <f t="shared" si="0"/>
        <v>12</v>
      </c>
    </row>
    <row r="13" spans="2:11" x14ac:dyDescent="0.2">
      <c r="B13" s="48">
        <f>'6'!B15</f>
        <v>11</v>
      </c>
      <c r="C13" s="43" t="str">
        <f>'6'!C15</f>
        <v>Blahová Eliška</v>
      </c>
      <c r="D13" s="47">
        <f>'6'!D15</f>
        <v>0</v>
      </c>
      <c r="E13" s="20" t="str">
        <f>'ROZLOSOVÁNÍ '!G9</f>
        <v>TJ Sokol Poruba U17</v>
      </c>
      <c r="F13" s="20">
        <f>'6'!F15</f>
        <v>2</v>
      </c>
      <c r="G13" s="20">
        <f>'6'!J15</f>
        <v>7</v>
      </c>
      <c r="H13" s="20"/>
      <c r="I13" s="20">
        <f>'6'!N15</f>
        <v>2</v>
      </c>
      <c r="J13" s="20"/>
      <c r="K13" s="51">
        <f t="shared" si="0"/>
        <v>11</v>
      </c>
    </row>
    <row r="14" spans="2:11" x14ac:dyDescent="0.2">
      <c r="B14" s="48">
        <f>'7'!B17</f>
        <v>70</v>
      </c>
      <c r="C14" s="43" t="str">
        <f>'7'!C17</f>
        <v>Kristína Jánošíková</v>
      </c>
      <c r="D14" s="47">
        <f>'7'!D17</f>
        <v>0</v>
      </c>
      <c r="E14" s="20" t="str">
        <f>'ROZLOSOVÁNÍ '!E10</f>
        <v>MHK Bytča U17</v>
      </c>
      <c r="F14" s="20">
        <f>'7'!F17</f>
        <v>6</v>
      </c>
      <c r="G14" s="20">
        <f>'7'!J17</f>
        <v>1</v>
      </c>
      <c r="H14" s="20">
        <f>'7'!N17</f>
        <v>3</v>
      </c>
      <c r="I14" s="20"/>
      <c r="J14" s="20"/>
      <c r="K14" s="51">
        <f t="shared" si="0"/>
        <v>10</v>
      </c>
    </row>
    <row r="15" spans="2:11" x14ac:dyDescent="0.2">
      <c r="B15" s="48">
        <f>'8'!B20</f>
        <v>13</v>
      </c>
      <c r="C15" s="43" t="str">
        <f>'8'!C20</f>
        <v>Tran Minh Magdalena</v>
      </c>
      <c r="D15" s="47">
        <f>'8'!D20</f>
        <v>0</v>
      </c>
      <c r="E15" s="20" t="str">
        <f>'ROZLOSOVÁNÍ '!G10</f>
        <v>SPR Sośnica Gliwice U17</v>
      </c>
      <c r="F15" s="20">
        <f>'8'!F20</f>
        <v>3</v>
      </c>
      <c r="G15" s="20"/>
      <c r="H15" s="20"/>
      <c r="I15" s="20">
        <f>'8'!J20</f>
        <v>4</v>
      </c>
      <c r="J15" s="20">
        <f>'8'!N20</f>
        <v>2</v>
      </c>
      <c r="K15" s="51">
        <f t="shared" si="0"/>
        <v>9</v>
      </c>
    </row>
    <row r="16" spans="2:11" x14ac:dyDescent="0.2">
      <c r="B16" s="48">
        <f>'7'!B12</f>
        <v>53</v>
      </c>
      <c r="C16" s="43" t="str">
        <f>'7'!C12</f>
        <v>Vanesa Učníková</v>
      </c>
      <c r="D16" s="47">
        <f>'7'!D12</f>
        <v>0</v>
      </c>
      <c r="E16" s="20" t="str">
        <f>'ROZLOSOVÁNÍ '!E10</f>
        <v>MHK Bytča U17</v>
      </c>
      <c r="F16" s="20">
        <f>'7'!F12</f>
        <v>4</v>
      </c>
      <c r="G16" s="20">
        <f>'7'!J12</f>
        <v>2</v>
      </c>
      <c r="H16" s="20">
        <f>'7'!N12</f>
        <v>2</v>
      </c>
      <c r="I16" s="20"/>
      <c r="J16" s="20"/>
      <c r="K16" s="51">
        <f t="shared" si="0"/>
        <v>8</v>
      </c>
    </row>
    <row r="17" spans="2:11" x14ac:dyDescent="0.2">
      <c r="B17" s="48">
        <f>'8'!B16</f>
        <v>9</v>
      </c>
      <c r="C17" s="43" t="str">
        <f>'8'!C16</f>
        <v>Chrobak Weronika</v>
      </c>
      <c r="D17" s="47">
        <f>'8'!D16</f>
        <v>0</v>
      </c>
      <c r="E17" s="20" t="str">
        <f>'ROZLOSOVÁNÍ '!G10</f>
        <v>SPR Sośnica Gliwice U17</v>
      </c>
      <c r="F17" s="20">
        <f>'8'!F16</f>
        <v>1</v>
      </c>
      <c r="G17" s="20"/>
      <c r="H17" s="20"/>
      <c r="I17" s="20">
        <f>'8'!J16</f>
        <v>3</v>
      </c>
      <c r="J17" s="20">
        <f>'8'!N16</f>
        <v>4</v>
      </c>
      <c r="K17" s="51">
        <f t="shared" si="0"/>
        <v>8</v>
      </c>
    </row>
    <row r="18" spans="2:11" x14ac:dyDescent="0.2">
      <c r="B18" s="48">
        <f>'8'!B15</f>
        <v>8</v>
      </c>
      <c r="C18" s="43" t="str">
        <f>'8'!C15</f>
        <v>Szczepanik Laura</v>
      </c>
      <c r="D18" s="47">
        <f>'8'!D15</f>
        <v>0</v>
      </c>
      <c r="E18" s="20" t="str">
        <f>'ROZLOSOVÁNÍ '!G10</f>
        <v>SPR Sośnica Gliwice U17</v>
      </c>
      <c r="F18" s="20">
        <f>'8'!F15</f>
        <v>0</v>
      </c>
      <c r="G18" s="20"/>
      <c r="H18" s="20"/>
      <c r="I18" s="20">
        <f>'8'!J15</f>
        <v>3</v>
      </c>
      <c r="J18" s="20">
        <f>'8'!N15</f>
        <v>4</v>
      </c>
      <c r="K18" s="51">
        <f t="shared" si="0"/>
        <v>7</v>
      </c>
    </row>
    <row r="19" spans="2:11" x14ac:dyDescent="0.2">
      <c r="B19" s="48">
        <f>'5'!B13</f>
        <v>20</v>
      </c>
      <c r="C19" s="43" t="str">
        <f>'5'!C13</f>
        <v>Barbora Vaňková</v>
      </c>
      <c r="D19" s="47">
        <f>'1'!D76</f>
        <v>0</v>
      </c>
      <c r="E19" s="20" t="str">
        <f>'ROZLOSOVÁNÍ '!E9</f>
        <v>DHC Plzeň U17</v>
      </c>
      <c r="F19" s="20">
        <f>'5'!F13</f>
        <v>4</v>
      </c>
      <c r="G19" s="20"/>
      <c r="H19" s="20">
        <f>'5'!J13</f>
        <v>2</v>
      </c>
      <c r="I19" s="20"/>
      <c r="J19" s="20">
        <f>'5'!N13</f>
        <v>0</v>
      </c>
      <c r="K19" s="51">
        <f t="shared" si="0"/>
        <v>6</v>
      </c>
    </row>
    <row r="20" spans="2:11" x14ac:dyDescent="0.2">
      <c r="B20" s="48">
        <f>'6'!B16</f>
        <v>13</v>
      </c>
      <c r="C20" s="43" t="str">
        <f>'6'!C16</f>
        <v>Kostelňáková Klára</v>
      </c>
      <c r="D20" s="47">
        <f>'6'!D16</f>
        <v>0</v>
      </c>
      <c r="E20" s="20" t="str">
        <f>'ROZLOSOVÁNÍ '!G9</f>
        <v>TJ Sokol Poruba U17</v>
      </c>
      <c r="F20" s="20">
        <f>'6'!F16</f>
        <v>2</v>
      </c>
      <c r="G20" s="20">
        <f>'6'!J16</f>
        <v>3</v>
      </c>
      <c r="H20" s="20"/>
      <c r="I20" s="20">
        <f>'6'!N16</f>
        <v>1</v>
      </c>
      <c r="J20" s="20"/>
      <c r="K20" s="51">
        <f t="shared" si="0"/>
        <v>6</v>
      </c>
    </row>
    <row r="21" spans="2:11" x14ac:dyDescent="0.2">
      <c r="B21" s="48">
        <f>'6'!B21</f>
        <v>27</v>
      </c>
      <c r="C21" s="43" t="str">
        <f>'6'!C21</f>
        <v>Knittlová Veronika</v>
      </c>
      <c r="D21" s="47">
        <f>'6'!D21</f>
        <v>0</v>
      </c>
      <c r="E21" s="20" t="str">
        <f>'ROZLOSOVÁNÍ '!G9</f>
        <v>TJ Sokol Poruba U17</v>
      </c>
      <c r="F21" s="20">
        <f>'6'!F21</f>
        <v>1</v>
      </c>
      <c r="G21" s="20">
        <f>'6'!J21</f>
        <v>2</v>
      </c>
      <c r="H21" s="20"/>
      <c r="I21" s="20">
        <f>'6'!N21</f>
        <v>3</v>
      </c>
      <c r="J21" s="20"/>
      <c r="K21" s="51">
        <f t="shared" si="0"/>
        <v>6</v>
      </c>
    </row>
    <row r="22" spans="2:11" x14ac:dyDescent="0.2">
      <c r="B22" s="48">
        <f>'8'!B17</f>
        <v>10</v>
      </c>
      <c r="C22" s="43" t="str">
        <f>'8'!C17</f>
        <v>Drozdowska Natalia</v>
      </c>
      <c r="D22" s="47">
        <f>'8'!D17</f>
        <v>0</v>
      </c>
      <c r="E22" s="20" t="str">
        <f>'ROZLOSOVÁNÍ '!G10</f>
        <v>SPR Sośnica Gliwice U17</v>
      </c>
      <c r="F22" s="20">
        <f>'8'!F17</f>
        <v>0</v>
      </c>
      <c r="G22" s="20"/>
      <c r="H22" s="20"/>
      <c r="I22" s="20">
        <f>'8'!J17</f>
        <v>3</v>
      </c>
      <c r="J22" s="20">
        <f>'8'!N17</f>
        <v>3</v>
      </c>
      <c r="K22" s="51">
        <f t="shared" si="0"/>
        <v>6</v>
      </c>
    </row>
    <row r="23" spans="2:11" x14ac:dyDescent="0.2">
      <c r="B23" s="48">
        <f>'7'!B9</f>
        <v>48</v>
      </c>
      <c r="C23" s="43" t="str">
        <f>'7'!C9</f>
        <v>Adriana Harantová</v>
      </c>
      <c r="D23" s="47">
        <f>'7'!D9</f>
        <v>0</v>
      </c>
      <c r="E23" s="20" t="str">
        <f>'ROZLOSOVÁNÍ '!E10</f>
        <v>MHK Bytča U17</v>
      </c>
      <c r="F23" s="20">
        <f>'7'!F9</f>
        <v>0</v>
      </c>
      <c r="G23" s="20">
        <f>'7'!J9</f>
        <v>2</v>
      </c>
      <c r="H23" s="20">
        <f>'7'!N9</f>
        <v>3</v>
      </c>
      <c r="I23" s="20"/>
      <c r="J23" s="20"/>
      <c r="K23" s="51">
        <f t="shared" si="0"/>
        <v>5</v>
      </c>
    </row>
    <row r="24" spans="2:11" x14ac:dyDescent="0.2">
      <c r="B24" s="48">
        <f>'5'!B10</f>
        <v>6</v>
      </c>
      <c r="C24" s="43" t="str">
        <f>'5'!C10</f>
        <v>Haluzincová Veronika</v>
      </c>
      <c r="D24" s="47">
        <f>'1'!D73</f>
        <v>0</v>
      </c>
      <c r="E24" s="20" t="str">
        <f>'ROZLOSOVÁNÍ '!E9</f>
        <v>DHC Plzeň U17</v>
      </c>
      <c r="F24" s="20">
        <f>'5'!F10</f>
        <v>3</v>
      </c>
      <c r="G24" s="20"/>
      <c r="H24" s="20">
        <f>'5'!J10</f>
        <v>0</v>
      </c>
      <c r="I24" s="20"/>
      <c r="J24" s="20">
        <f>'5'!N10</f>
        <v>2</v>
      </c>
      <c r="K24" s="51">
        <f t="shared" si="0"/>
        <v>5</v>
      </c>
    </row>
    <row r="25" spans="2:11" x14ac:dyDescent="0.2">
      <c r="B25" s="48">
        <f>'8'!B18</f>
        <v>11</v>
      </c>
      <c r="C25" s="43" t="str">
        <f>'8'!C18</f>
        <v>Twardawa Oliwia</v>
      </c>
      <c r="D25" s="47">
        <f>'8'!D18</f>
        <v>0</v>
      </c>
      <c r="E25" s="20" t="str">
        <f>'ROZLOSOVÁNÍ '!G10</f>
        <v>SPR Sośnica Gliwice U17</v>
      </c>
      <c r="F25" s="20">
        <f>'8'!F18</f>
        <v>0</v>
      </c>
      <c r="G25" s="20"/>
      <c r="H25" s="20"/>
      <c r="I25" s="20">
        <f>'8'!J18</f>
        <v>1</v>
      </c>
      <c r="J25" s="20">
        <f>'8'!N18</f>
        <v>4</v>
      </c>
      <c r="K25" s="51">
        <f t="shared" si="0"/>
        <v>5</v>
      </c>
    </row>
    <row r="26" spans="2:11" x14ac:dyDescent="0.2">
      <c r="B26" s="48">
        <f>'8'!B14</f>
        <v>7</v>
      </c>
      <c r="C26" s="43" t="str">
        <f>'8'!C14</f>
        <v>Umywalnik Julia</v>
      </c>
      <c r="D26" s="47">
        <f>'8'!D14</f>
        <v>0</v>
      </c>
      <c r="E26" s="20" t="str">
        <f>'ROZLOSOVÁNÍ '!G10</f>
        <v>SPR Sośnica Gliwice U17</v>
      </c>
      <c r="F26" s="20">
        <f>'8'!F14</f>
        <v>1</v>
      </c>
      <c r="G26" s="20"/>
      <c r="H26" s="20"/>
      <c r="I26" s="20">
        <f>'8'!J14</f>
        <v>3</v>
      </c>
      <c r="J26" s="20">
        <f>'8'!N14</f>
        <v>0</v>
      </c>
      <c r="K26" s="51">
        <f t="shared" si="0"/>
        <v>4</v>
      </c>
    </row>
    <row r="27" spans="2:11" x14ac:dyDescent="0.2">
      <c r="B27" s="48">
        <f>'7'!B10</f>
        <v>50</v>
      </c>
      <c r="C27" s="43" t="str">
        <f>'7'!C10</f>
        <v>Veronika Rantúchová</v>
      </c>
      <c r="D27" s="47">
        <f>'7'!D10</f>
        <v>0</v>
      </c>
      <c r="E27" s="20" t="str">
        <f>'ROZLOSOVÁNÍ '!E10</f>
        <v>MHK Bytča U17</v>
      </c>
      <c r="F27" s="20">
        <f>'7'!F10</f>
        <v>0</v>
      </c>
      <c r="G27" s="20">
        <f>'7'!J10</f>
        <v>3</v>
      </c>
      <c r="H27" s="20">
        <f>'7'!N10</f>
        <v>1</v>
      </c>
      <c r="I27" s="20"/>
      <c r="J27" s="20"/>
      <c r="K27" s="51">
        <f t="shared" si="0"/>
        <v>4</v>
      </c>
    </row>
    <row r="28" spans="2:11" x14ac:dyDescent="0.2">
      <c r="B28" s="48">
        <f>'8'!B21</f>
        <v>14</v>
      </c>
      <c r="C28" s="43" t="str">
        <f>'8'!C21</f>
        <v>Podsiadło Agata</v>
      </c>
      <c r="D28" s="47">
        <f>'8'!D21</f>
        <v>0</v>
      </c>
      <c r="E28" s="20" t="str">
        <f>'ROZLOSOVÁNÍ '!G10</f>
        <v>SPR Sośnica Gliwice U17</v>
      </c>
      <c r="F28" s="20">
        <f>'8'!F21</f>
        <v>1</v>
      </c>
      <c r="G28" s="20"/>
      <c r="H28" s="20"/>
      <c r="I28" s="20">
        <f>'8'!J21</f>
        <v>2</v>
      </c>
      <c r="J28" s="20">
        <f>'8'!N21</f>
        <v>1</v>
      </c>
      <c r="K28" s="51">
        <f t="shared" si="0"/>
        <v>4</v>
      </c>
    </row>
    <row r="29" spans="2:11" x14ac:dyDescent="0.2">
      <c r="B29" s="48">
        <f>'6'!B11</f>
        <v>7</v>
      </c>
      <c r="C29" s="43" t="str">
        <f>'6'!C11</f>
        <v>Bestová Kateřina</v>
      </c>
      <c r="D29" s="47">
        <f>'6'!D11</f>
        <v>0</v>
      </c>
      <c r="E29" s="20" t="str">
        <f>'ROZLOSOVÁNÍ '!G9</f>
        <v>TJ Sokol Poruba U17</v>
      </c>
      <c r="F29" s="20">
        <f>'6'!F11</f>
        <v>1</v>
      </c>
      <c r="G29" s="20">
        <f>'6'!J11</f>
        <v>0</v>
      </c>
      <c r="H29" s="20"/>
      <c r="I29" s="20">
        <f>'6'!N11</f>
        <v>3</v>
      </c>
      <c r="J29" s="20"/>
      <c r="K29" s="51">
        <f t="shared" si="0"/>
        <v>4</v>
      </c>
    </row>
    <row r="30" spans="2:11" x14ac:dyDescent="0.2">
      <c r="B30" s="48">
        <f>'6'!B12</f>
        <v>8</v>
      </c>
      <c r="C30" s="43" t="str">
        <f>'6'!C12</f>
        <v>Misková Aneta</v>
      </c>
      <c r="D30" s="47">
        <f>'6'!D12</f>
        <v>0</v>
      </c>
      <c r="E30" s="20" t="str">
        <f>'ROZLOSOVÁNÍ '!G9</f>
        <v>TJ Sokol Poruba U17</v>
      </c>
      <c r="F30" s="20">
        <f>'6'!F12</f>
        <v>1</v>
      </c>
      <c r="G30" s="20">
        <f>'6'!J12</f>
        <v>0</v>
      </c>
      <c r="H30" s="20"/>
      <c r="I30" s="20">
        <f>'6'!N12</f>
        <v>3</v>
      </c>
      <c r="J30" s="20"/>
      <c r="K30" s="51">
        <f t="shared" si="0"/>
        <v>4</v>
      </c>
    </row>
    <row r="31" spans="2:11" x14ac:dyDescent="0.2">
      <c r="B31" s="48">
        <f>'7'!B14</f>
        <v>56</v>
      </c>
      <c r="C31" s="43" t="str">
        <f>'7'!C14</f>
        <v xml:space="preserve">Radka Sakalová </v>
      </c>
      <c r="D31" s="47">
        <f>'7'!D14</f>
        <v>0</v>
      </c>
      <c r="E31" s="20" t="str">
        <f>'ROZLOSOVÁNÍ '!E10</f>
        <v>MHK Bytča U17</v>
      </c>
      <c r="F31" s="20">
        <f>'7'!F14</f>
        <v>0</v>
      </c>
      <c r="G31" s="20">
        <f>'7'!J14</f>
        <v>2</v>
      </c>
      <c r="H31" s="20">
        <f>'7'!N14</f>
        <v>1</v>
      </c>
      <c r="I31" s="20"/>
      <c r="J31" s="20"/>
      <c r="K31" s="51">
        <f t="shared" si="0"/>
        <v>3</v>
      </c>
    </row>
    <row r="32" spans="2:11" x14ac:dyDescent="0.2">
      <c r="B32" s="48">
        <f>'7'!B15</f>
        <v>59</v>
      </c>
      <c r="C32" s="43" t="str">
        <f>'7'!C15</f>
        <v>Nina Weberová</v>
      </c>
      <c r="D32" s="47">
        <f>'7'!D15</f>
        <v>0</v>
      </c>
      <c r="E32" s="20" t="str">
        <f>'ROZLOSOVÁNÍ '!E10</f>
        <v>MHK Bytča U17</v>
      </c>
      <c r="F32" s="20">
        <f>'7'!F15</f>
        <v>3</v>
      </c>
      <c r="G32" s="20">
        <f>'7'!J15</f>
        <v>0</v>
      </c>
      <c r="H32" s="20">
        <f>'7'!N15</f>
        <v>0</v>
      </c>
      <c r="I32" s="20"/>
      <c r="J32" s="20"/>
      <c r="K32" s="51">
        <f t="shared" si="0"/>
        <v>3</v>
      </c>
    </row>
    <row r="33" spans="2:11" x14ac:dyDescent="0.2">
      <c r="B33" s="48">
        <f>'7'!B19</f>
        <v>72</v>
      </c>
      <c r="C33" s="43" t="str">
        <f>'7'!C19</f>
        <v>Kristína Gaňová</v>
      </c>
      <c r="D33" s="47">
        <f>'7'!D19</f>
        <v>0</v>
      </c>
      <c r="E33" s="20" t="str">
        <f>'ROZLOSOVÁNÍ '!E10</f>
        <v>MHK Bytča U17</v>
      </c>
      <c r="F33" s="20">
        <f>'7'!F19</f>
        <v>1</v>
      </c>
      <c r="G33" s="20">
        <f>'7'!J19</f>
        <v>1</v>
      </c>
      <c r="H33" s="20">
        <f>'7'!N19</f>
        <v>1</v>
      </c>
      <c r="I33" s="20"/>
      <c r="J33" s="20"/>
      <c r="K33" s="51">
        <f t="shared" si="0"/>
        <v>3</v>
      </c>
    </row>
    <row r="34" spans="2:11" x14ac:dyDescent="0.2">
      <c r="B34" s="48">
        <f>'5'!B16</f>
        <v>26</v>
      </c>
      <c r="C34" s="43" t="str">
        <f>'5'!C16</f>
        <v>Vodáková Veronika</v>
      </c>
      <c r="D34" s="47">
        <f>'1'!D79</f>
        <v>0</v>
      </c>
      <c r="E34" s="20" t="str">
        <f>'ROZLOSOVÁNÍ '!E9</f>
        <v>DHC Plzeň U17</v>
      </c>
      <c r="F34" s="20">
        <f>'5'!F16</f>
        <v>0</v>
      </c>
      <c r="G34" s="20"/>
      <c r="H34" s="20">
        <f>'5'!J16</f>
        <v>2</v>
      </c>
      <c r="I34" s="20"/>
      <c r="J34" s="20">
        <f>'5'!N16</f>
        <v>0</v>
      </c>
      <c r="K34" s="51">
        <f t="shared" si="0"/>
        <v>2</v>
      </c>
    </row>
    <row r="35" spans="2:11" x14ac:dyDescent="0.2">
      <c r="B35" s="48">
        <f>'6'!B14</f>
        <v>10</v>
      </c>
      <c r="C35" s="43" t="str">
        <f>'6'!C14</f>
        <v>Houdková Markéta</v>
      </c>
      <c r="D35" s="47">
        <f>'6'!D14</f>
        <v>0</v>
      </c>
      <c r="E35" s="20" t="str">
        <f>'ROZLOSOVÁNÍ '!G9</f>
        <v>TJ Sokol Poruba U17</v>
      </c>
      <c r="F35" s="20">
        <f>'6'!F14</f>
        <v>0</v>
      </c>
      <c r="G35" s="20">
        <f>'6'!J14</f>
        <v>2</v>
      </c>
      <c r="H35" s="20"/>
      <c r="I35" s="20">
        <f>'6'!N14</f>
        <v>0</v>
      </c>
      <c r="J35" s="20"/>
      <c r="K35" s="51">
        <f t="shared" ref="K35:K66" si="1">SUM(F35,G35,,H35,I35,J35)</f>
        <v>2</v>
      </c>
    </row>
    <row r="36" spans="2:11" x14ac:dyDescent="0.2">
      <c r="B36" s="48">
        <f>'8'!B10</f>
        <v>3</v>
      </c>
      <c r="C36" s="43" t="str">
        <f>'8'!C10</f>
        <v>Malinowska Weronika</v>
      </c>
      <c r="D36" s="47">
        <f>'8'!D10</f>
        <v>0</v>
      </c>
      <c r="E36" s="20" t="str">
        <f>'ROZLOSOVÁNÍ '!G10</f>
        <v>SPR Sośnica Gliwice U17</v>
      </c>
      <c r="F36" s="20">
        <f>'8'!F10</f>
        <v>1</v>
      </c>
      <c r="G36" s="20"/>
      <c r="H36" s="20"/>
      <c r="I36" s="20">
        <f>'8'!J10</f>
        <v>0</v>
      </c>
      <c r="J36" s="20">
        <f>'8'!N10</f>
        <v>1</v>
      </c>
      <c r="K36" s="51">
        <f t="shared" si="1"/>
        <v>2</v>
      </c>
    </row>
    <row r="37" spans="2:11" x14ac:dyDescent="0.2">
      <c r="B37" s="48">
        <f>'7'!B18</f>
        <v>71</v>
      </c>
      <c r="C37" s="43" t="str">
        <f>'7'!C18</f>
        <v>Zuzana Hujíková</v>
      </c>
      <c r="D37" s="47">
        <f>'7'!D18</f>
        <v>0</v>
      </c>
      <c r="E37" s="20" t="str">
        <f>'ROZLOSOVÁNÍ '!E10</f>
        <v>MHK Bytča U17</v>
      </c>
      <c r="F37" s="20">
        <f>'7'!F18</f>
        <v>1</v>
      </c>
      <c r="G37" s="20">
        <f>'7'!J18</f>
        <v>0</v>
      </c>
      <c r="H37" s="20">
        <f>'7'!N18</f>
        <v>0</v>
      </c>
      <c r="I37" s="20"/>
      <c r="J37" s="20"/>
      <c r="K37" s="51">
        <f t="shared" si="1"/>
        <v>1</v>
      </c>
    </row>
    <row r="38" spans="2:11" x14ac:dyDescent="0.2">
      <c r="B38" s="48">
        <f>'5'!B9</f>
        <v>5</v>
      </c>
      <c r="C38" s="43" t="str">
        <f>'5'!C9</f>
        <v>Anna Řehořová</v>
      </c>
      <c r="D38" s="47">
        <f>'1'!D72</f>
        <v>0</v>
      </c>
      <c r="E38" s="20" t="str">
        <f>'ROZLOSOVÁNÍ '!E9</f>
        <v>DHC Plzeň U17</v>
      </c>
      <c r="F38" s="20">
        <f>'5'!F9</f>
        <v>1</v>
      </c>
      <c r="G38" s="20"/>
      <c r="H38" s="20">
        <f>'5'!J9</f>
        <v>0</v>
      </c>
      <c r="I38" s="20"/>
      <c r="J38" s="20">
        <f>'5'!N9</f>
        <v>0</v>
      </c>
      <c r="K38" s="51">
        <f t="shared" si="1"/>
        <v>1</v>
      </c>
    </row>
    <row r="39" spans="2:11" x14ac:dyDescent="0.2">
      <c r="B39" s="48">
        <f>'8'!B12</f>
        <v>5</v>
      </c>
      <c r="C39" s="43" t="str">
        <f>'8'!C12</f>
        <v>Emrulahu Wiktoria</v>
      </c>
      <c r="D39" s="47">
        <f>'8'!D12</f>
        <v>0</v>
      </c>
      <c r="E39" s="20" t="str">
        <f>'ROZLOSOVÁNÍ '!G10</f>
        <v>SPR Sośnica Gliwice U17</v>
      </c>
      <c r="F39" s="20">
        <f>'8'!F12</f>
        <v>0</v>
      </c>
      <c r="G39" s="20"/>
      <c r="H39" s="20"/>
      <c r="I39" s="20">
        <f>'8'!J12</f>
        <v>1</v>
      </c>
      <c r="J39" s="20">
        <f>'8'!N12</f>
        <v>0</v>
      </c>
      <c r="K39" s="51">
        <f t="shared" si="1"/>
        <v>1</v>
      </c>
    </row>
    <row r="40" spans="2:11" x14ac:dyDescent="0.2">
      <c r="B40" s="48">
        <f>'5'!B17</f>
        <v>29</v>
      </c>
      <c r="C40" s="43" t="str">
        <f>'5'!C17</f>
        <v>Anna Turková</v>
      </c>
      <c r="D40" s="47">
        <f>'1'!D80</f>
        <v>0</v>
      </c>
      <c r="E40" s="20" t="str">
        <f>'ROZLOSOVÁNÍ '!E9</f>
        <v>DHC Plzeň U17</v>
      </c>
      <c r="F40" s="20">
        <f>'5'!F17</f>
        <v>0</v>
      </c>
      <c r="G40" s="20"/>
      <c r="H40" s="20">
        <f>'5'!J17</f>
        <v>0</v>
      </c>
      <c r="I40" s="20"/>
      <c r="J40" s="20">
        <f>'5'!N17</f>
        <v>1</v>
      </c>
      <c r="K40" s="51">
        <f t="shared" si="1"/>
        <v>1</v>
      </c>
    </row>
    <row r="41" spans="2:11" x14ac:dyDescent="0.2">
      <c r="B41" s="48">
        <f>'6'!B13</f>
        <v>9</v>
      </c>
      <c r="C41" s="43" t="str">
        <f>'6'!C13</f>
        <v>Kučerová Veronika</v>
      </c>
      <c r="D41" s="47">
        <f>'6'!D13</f>
        <v>0</v>
      </c>
      <c r="E41" s="20" t="str">
        <f>'ROZLOSOVÁNÍ '!G9</f>
        <v>TJ Sokol Poruba U17</v>
      </c>
      <c r="F41" s="20">
        <f>'6'!F13</f>
        <v>0</v>
      </c>
      <c r="G41" s="20">
        <f>'6'!J13</f>
        <v>0</v>
      </c>
      <c r="H41" s="20"/>
      <c r="I41" s="20">
        <f>'6'!N13</f>
        <v>1</v>
      </c>
      <c r="J41" s="20"/>
      <c r="K41" s="51">
        <f t="shared" si="1"/>
        <v>1</v>
      </c>
    </row>
    <row r="42" spans="2:11" x14ac:dyDescent="0.2">
      <c r="B42" s="48">
        <f>'8'!B22</f>
        <v>15</v>
      </c>
      <c r="C42" s="43" t="str">
        <f>'8'!C22</f>
        <v>Podsiadło Julia</v>
      </c>
      <c r="D42" s="47">
        <f>'8'!D22</f>
        <v>0</v>
      </c>
      <c r="E42" s="20" t="str">
        <f>'ROZLOSOVÁNÍ '!G10</f>
        <v>SPR Sośnica Gliwice U17</v>
      </c>
      <c r="F42" s="20">
        <f>'8'!F22</f>
        <v>0</v>
      </c>
      <c r="G42" s="20"/>
      <c r="H42" s="20"/>
      <c r="I42" s="20">
        <f>'8'!J22</f>
        <v>0</v>
      </c>
      <c r="J42" s="20">
        <f>'8'!N22</f>
        <v>1</v>
      </c>
      <c r="K42" s="51">
        <f t="shared" si="1"/>
        <v>1</v>
      </c>
    </row>
    <row r="43" spans="2:11" x14ac:dyDescent="0.2">
      <c r="B43" s="48">
        <f>'8'!B23</f>
        <v>16</v>
      </c>
      <c r="C43" s="43" t="str">
        <f>'8'!C23</f>
        <v>Kalinowska Karolina</v>
      </c>
      <c r="D43" s="47">
        <f>'8'!D23</f>
        <v>0</v>
      </c>
      <c r="E43" s="20" t="str">
        <f>'ROZLOSOVÁNÍ '!G10</f>
        <v>SPR Sośnica Gliwice U17</v>
      </c>
      <c r="F43" s="20">
        <f>'8'!F23</f>
        <v>0</v>
      </c>
      <c r="G43" s="20"/>
      <c r="H43" s="20"/>
      <c r="I43" s="20">
        <f>'8'!J23</f>
        <v>0</v>
      </c>
      <c r="J43" s="20">
        <f>'8'!N23</f>
        <v>1</v>
      </c>
      <c r="K43" s="51">
        <f t="shared" si="1"/>
        <v>1</v>
      </c>
    </row>
    <row r="44" spans="2:11" x14ac:dyDescent="0.2">
      <c r="B44" s="48">
        <f>'7'!B13</f>
        <v>54</v>
      </c>
      <c r="C44" s="43" t="str">
        <f>'7'!C13</f>
        <v xml:space="preserve">Magdaléna Hôrecká </v>
      </c>
      <c r="D44" s="47">
        <f>'7'!D13</f>
        <v>0</v>
      </c>
      <c r="E44" s="20" t="str">
        <f>'ROZLOSOVÁNÍ '!E10</f>
        <v>MHK Bytča U17</v>
      </c>
      <c r="F44" s="20">
        <f>'7'!F13</f>
        <v>0</v>
      </c>
      <c r="G44" s="20">
        <f>'7'!J13</f>
        <v>0</v>
      </c>
      <c r="H44" s="20">
        <f>'7'!N13</f>
        <v>0</v>
      </c>
      <c r="I44" s="20"/>
      <c r="J44" s="20"/>
      <c r="K44" s="51">
        <f t="shared" si="1"/>
        <v>0</v>
      </c>
    </row>
    <row r="45" spans="2:11" x14ac:dyDescent="0.2">
      <c r="B45" s="48">
        <f>'7'!B11</f>
        <v>52</v>
      </c>
      <c r="C45" s="43" t="str">
        <f>'7'!C11</f>
        <v>Lucia Furgaláková</v>
      </c>
      <c r="D45" s="47">
        <f>'7'!D11</f>
        <v>0</v>
      </c>
      <c r="E45" s="20" t="str">
        <f>'ROZLOSOVÁNÍ '!E10</f>
        <v>MHK Bytča U17</v>
      </c>
      <c r="F45" s="20">
        <f>'7'!F11</f>
        <v>0</v>
      </c>
      <c r="G45" s="20">
        <f>'7'!J11</f>
        <v>0</v>
      </c>
      <c r="H45" s="20">
        <f>'7'!N11</f>
        <v>0</v>
      </c>
      <c r="I45" s="20"/>
      <c r="J45" s="20"/>
      <c r="K45" s="51">
        <f t="shared" si="1"/>
        <v>0</v>
      </c>
    </row>
    <row r="46" spans="2:11" x14ac:dyDescent="0.2">
      <c r="B46" s="48">
        <f>'5'!B15</f>
        <v>25</v>
      </c>
      <c r="C46" s="43" t="str">
        <f>'5'!C15</f>
        <v>Veronika Netrvalová</v>
      </c>
      <c r="D46" s="47">
        <f>'1'!D78</f>
        <v>0</v>
      </c>
      <c r="E46" s="20" t="str">
        <f>'ROZLOSOVÁNÍ '!E9</f>
        <v>DHC Plzeň U17</v>
      </c>
      <c r="F46" s="20">
        <f>'5'!F15</f>
        <v>0</v>
      </c>
      <c r="G46" s="20"/>
      <c r="H46" s="20">
        <f>'5'!J15</f>
        <v>0</v>
      </c>
      <c r="I46" s="20"/>
      <c r="J46" s="20">
        <f>'5'!N15</f>
        <v>0</v>
      </c>
      <c r="K46" s="51">
        <f t="shared" si="1"/>
        <v>0</v>
      </c>
    </row>
    <row r="47" spans="2:11" x14ac:dyDescent="0.2">
      <c r="B47" s="48">
        <f>'5'!B18</f>
        <v>33</v>
      </c>
      <c r="C47" s="43" t="str">
        <f>'5'!C18</f>
        <v>Barbora Kučerová</v>
      </c>
      <c r="D47" s="47">
        <f>'1'!D81</f>
        <v>0</v>
      </c>
      <c r="E47" s="20" t="str">
        <f>'ROZLOSOVÁNÍ '!E9</f>
        <v>DHC Plzeň U17</v>
      </c>
      <c r="F47" s="20">
        <f>'5'!F18</f>
        <v>0</v>
      </c>
      <c r="G47" s="20"/>
      <c r="H47" s="20">
        <f>'5'!J18</f>
        <v>0</v>
      </c>
      <c r="I47" s="20"/>
      <c r="J47" s="20">
        <f>'5'!N18</f>
        <v>0</v>
      </c>
      <c r="K47" s="51">
        <f t="shared" si="1"/>
        <v>0</v>
      </c>
    </row>
    <row r="48" spans="2:11" x14ac:dyDescent="0.2">
      <c r="B48" s="48">
        <f>'6'!B8</f>
        <v>1</v>
      </c>
      <c r="C48" s="43" t="str">
        <f>'6'!C8</f>
        <v>Juřinová Veronika</v>
      </c>
      <c r="D48" s="47">
        <f>'6'!D8</f>
        <v>0</v>
      </c>
      <c r="E48" s="20" t="str">
        <f>'ROZLOSOVÁNÍ '!G9</f>
        <v>TJ Sokol Poruba U17</v>
      </c>
      <c r="F48" s="20">
        <f>'6'!F8</f>
        <v>0</v>
      </c>
      <c r="G48" s="20">
        <f>'6'!J8</f>
        <v>0</v>
      </c>
      <c r="H48" s="20"/>
      <c r="I48" s="20">
        <f>'6'!N8</f>
        <v>0</v>
      </c>
      <c r="J48" s="20"/>
      <c r="K48" s="51">
        <f t="shared" si="1"/>
        <v>0</v>
      </c>
    </row>
    <row r="49" spans="2:11" x14ac:dyDescent="0.2">
      <c r="B49" s="48">
        <f>'6'!B10</f>
        <v>4</v>
      </c>
      <c r="C49" s="43" t="str">
        <f>'6'!C10</f>
        <v>Friedlová Tereza</v>
      </c>
      <c r="D49" s="47">
        <f>'6'!D10</f>
        <v>0</v>
      </c>
      <c r="E49" s="20" t="str">
        <f>'ROZLOSOVÁNÍ '!G9</f>
        <v>TJ Sokol Poruba U17</v>
      </c>
      <c r="F49" s="20">
        <f>'6'!F10</f>
        <v>0</v>
      </c>
      <c r="G49" s="20">
        <f>'6'!J10</f>
        <v>0</v>
      </c>
      <c r="H49" s="20"/>
      <c r="I49" s="20">
        <f>'6'!N10</f>
        <v>0</v>
      </c>
      <c r="J49" s="20"/>
      <c r="K49" s="51">
        <f t="shared" si="1"/>
        <v>0</v>
      </c>
    </row>
    <row r="50" spans="2:11" x14ac:dyDescent="0.2">
      <c r="B50" s="48">
        <f>'6'!B18</f>
        <v>16</v>
      </c>
      <c r="C50" s="43" t="str">
        <f>'6'!C18</f>
        <v>Nováková Barbora</v>
      </c>
      <c r="D50" s="47">
        <f>'6'!D18</f>
        <v>0</v>
      </c>
      <c r="E50" s="20" t="str">
        <f>'ROZLOSOVÁNÍ '!G9</f>
        <v>TJ Sokol Poruba U17</v>
      </c>
      <c r="F50" s="20">
        <f>'6'!F18</f>
        <v>0</v>
      </c>
      <c r="G50" s="20">
        <f>'6'!J18</f>
        <v>0</v>
      </c>
      <c r="H50" s="20"/>
      <c r="I50" s="20">
        <f>'6'!N18</f>
        <v>0</v>
      </c>
      <c r="J50" s="20"/>
      <c r="K50" s="51">
        <f t="shared" si="1"/>
        <v>0</v>
      </c>
    </row>
    <row r="51" spans="2:11" x14ac:dyDescent="0.2">
      <c r="B51" s="48">
        <f>'8'!B8</f>
        <v>1</v>
      </c>
      <c r="C51" s="43" t="str">
        <f>'8'!C8</f>
        <v>Redlecka Marta</v>
      </c>
      <c r="D51" s="47">
        <f>'8'!D8</f>
        <v>0</v>
      </c>
      <c r="E51" s="20" t="str">
        <f>'ROZLOSOVÁNÍ '!G10</f>
        <v>SPR Sośnica Gliwice U17</v>
      </c>
      <c r="F51" s="20">
        <f>'8'!F8</f>
        <v>0</v>
      </c>
      <c r="G51" s="20"/>
      <c r="H51" s="20"/>
      <c r="I51" s="20">
        <f>'8'!J8</f>
        <v>0</v>
      </c>
      <c r="J51" s="20">
        <f>'8'!N8</f>
        <v>0</v>
      </c>
      <c r="K51" s="51">
        <f t="shared" si="1"/>
        <v>0</v>
      </c>
    </row>
    <row r="52" spans="2:11" x14ac:dyDescent="0.2">
      <c r="B52" s="48">
        <f>'8'!B9</f>
        <v>2</v>
      </c>
      <c r="C52" s="43" t="str">
        <f>'8'!C9</f>
        <v>Suda Wiktoria</v>
      </c>
      <c r="D52" s="47">
        <f>'8'!D9</f>
        <v>0</v>
      </c>
      <c r="E52" s="20" t="str">
        <f>'ROZLOSOVÁNÍ '!G10</f>
        <v>SPR Sośnica Gliwice U17</v>
      </c>
      <c r="F52" s="20">
        <f>'8'!F9</f>
        <v>0</v>
      </c>
      <c r="G52" s="20"/>
      <c r="H52" s="20"/>
      <c r="I52" s="20">
        <f>'8'!J9</f>
        <v>0</v>
      </c>
      <c r="J52" s="20">
        <f>'8'!N9</f>
        <v>0</v>
      </c>
      <c r="K52" s="51">
        <f t="shared" si="1"/>
        <v>0</v>
      </c>
    </row>
    <row r="53" spans="2:11" x14ac:dyDescent="0.2">
      <c r="B53" s="48">
        <f>'8'!B19</f>
        <v>12</v>
      </c>
      <c r="C53" s="43" t="str">
        <f>'8'!C19</f>
        <v>Matczuk Wiktoria</v>
      </c>
      <c r="D53" s="47">
        <f>'8'!D19</f>
        <v>0</v>
      </c>
      <c r="E53" s="20" t="str">
        <f>'ROZLOSOVÁNÍ '!G10</f>
        <v>SPR Sośnica Gliwice U17</v>
      </c>
      <c r="F53" s="20">
        <f>'8'!F19</f>
        <v>0</v>
      </c>
      <c r="G53" s="20"/>
      <c r="H53" s="20"/>
      <c r="I53" s="20">
        <f>'8'!J19</f>
        <v>0</v>
      </c>
      <c r="J53" s="20">
        <f>'8'!N19</f>
        <v>0</v>
      </c>
      <c r="K53" s="51">
        <f t="shared" si="1"/>
        <v>0</v>
      </c>
    </row>
    <row r="56" spans="2:11" ht="15.75" x14ac:dyDescent="0.25">
      <c r="E56" t="s">
        <v>214</v>
      </c>
      <c r="K56" s="105">
        <f>SUM(K3:K53)</f>
        <v>298</v>
      </c>
    </row>
  </sheetData>
  <sheetProtection password="817D" sheet="1" objects="1" scenarios="1"/>
  <sortState ref="B2:K53">
    <sortCondition descending="1" ref="K3"/>
  </sortState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9"/>
  <sheetViews>
    <sheetView workbookViewId="0">
      <selection activeCell="P11" sqref="P11"/>
    </sheetView>
  </sheetViews>
  <sheetFormatPr defaultRowHeight="12.75" x14ac:dyDescent="0.2"/>
  <cols>
    <col min="2" max="2" width="5.5703125" style="40" customWidth="1"/>
    <col min="3" max="3" width="24.7109375" customWidth="1"/>
    <col min="4" max="4" width="5.5703125" style="40" customWidth="1"/>
    <col min="5" max="5" width="22.28515625" customWidth="1"/>
    <col min="6" max="10" width="3" customWidth="1"/>
    <col min="11" max="11" width="7.5703125" customWidth="1"/>
  </cols>
  <sheetData>
    <row r="2" spans="2:11" x14ac:dyDescent="0.2">
      <c r="B2" s="49" t="s">
        <v>5</v>
      </c>
      <c r="C2" s="50" t="s">
        <v>23</v>
      </c>
      <c r="D2" s="49" t="s">
        <v>29</v>
      </c>
      <c r="E2" s="50" t="s">
        <v>209</v>
      </c>
      <c r="F2" s="50"/>
      <c r="G2" s="50"/>
      <c r="H2" s="50"/>
      <c r="I2" s="50"/>
      <c r="J2" s="50"/>
      <c r="K2" s="50" t="s">
        <v>27</v>
      </c>
    </row>
    <row r="3" spans="2:11" x14ac:dyDescent="0.2">
      <c r="B3" s="48">
        <f>'2'!B20</f>
        <v>27</v>
      </c>
      <c r="C3" s="43" t="str">
        <f>'2'!C20</f>
        <v>Desortová Eliška</v>
      </c>
      <c r="D3" s="47">
        <f>'2'!D20</f>
        <v>0</v>
      </c>
      <c r="E3" s="17" t="str">
        <f>'ROZLOSOVÁNÍ '!G7</f>
        <v>TJ Sokol Poruba U19</v>
      </c>
      <c r="F3" s="17">
        <f>'2'!F20</f>
        <v>10</v>
      </c>
      <c r="G3" s="17">
        <f>'2'!J20</f>
        <v>10</v>
      </c>
      <c r="H3" s="17"/>
      <c r="I3" s="17"/>
      <c r="J3" s="17">
        <f>'2'!N20</f>
        <v>14</v>
      </c>
      <c r="K3" s="51">
        <f t="shared" ref="K3:K34" si="0">SUM(F3,G3,,H3,I3,J3)</f>
        <v>34</v>
      </c>
    </row>
    <row r="4" spans="2:11" x14ac:dyDescent="0.2">
      <c r="B4" s="45">
        <f>'1'!B17</f>
        <v>14</v>
      </c>
      <c r="C4" s="44" t="str">
        <f>'1'!C17</f>
        <v>Denisa Franzová</v>
      </c>
      <c r="D4" s="46">
        <f>'1'!D17</f>
        <v>0</v>
      </c>
      <c r="E4" s="20" t="str">
        <f>'ROZLOSOVÁNÍ '!E7</f>
        <v>DHC Plzeň U19</v>
      </c>
      <c r="F4" s="20">
        <f>'1'!F17</f>
        <v>8</v>
      </c>
      <c r="G4" s="20"/>
      <c r="H4" s="20">
        <f>'1'!J17</f>
        <v>8</v>
      </c>
      <c r="I4" s="20">
        <f>'1'!N17</f>
        <v>5</v>
      </c>
      <c r="J4" s="20"/>
      <c r="K4" s="51">
        <f t="shared" si="0"/>
        <v>21</v>
      </c>
    </row>
    <row r="5" spans="2:11" x14ac:dyDescent="0.2">
      <c r="B5" s="45">
        <f>'1'!B11</f>
        <v>5</v>
      </c>
      <c r="C5" s="44" t="str">
        <f>'1'!C11</f>
        <v>Věra Oravcová</v>
      </c>
      <c r="D5" s="46">
        <f>'1'!D11</f>
        <v>0</v>
      </c>
      <c r="E5" s="20" t="str">
        <f>'ROZLOSOVÁNÍ '!E7</f>
        <v>DHC Plzeň U19</v>
      </c>
      <c r="F5" s="20">
        <f>'1'!F11</f>
        <v>7</v>
      </c>
      <c r="G5" s="20"/>
      <c r="H5" s="20">
        <f>'1'!J11</f>
        <v>4</v>
      </c>
      <c r="I5" s="20">
        <f>'1'!N11</f>
        <v>10</v>
      </c>
      <c r="J5" s="20"/>
      <c r="K5" s="51">
        <f t="shared" si="0"/>
        <v>21</v>
      </c>
    </row>
    <row r="6" spans="2:11" x14ac:dyDescent="0.2">
      <c r="B6" s="45">
        <f>'4'!B18</f>
        <v>13</v>
      </c>
      <c r="C6" s="44" t="str">
        <f>'4'!C18</f>
        <v>Matusik Sandra</v>
      </c>
      <c r="D6" s="46">
        <f>'4'!D18</f>
        <v>0</v>
      </c>
      <c r="E6" s="20" t="str">
        <f>'ROZLOSOVÁNÍ '!G8</f>
        <v>SPR Sośnica Gliwice U19</v>
      </c>
      <c r="F6" s="20">
        <f>'4'!F18</f>
        <v>7</v>
      </c>
      <c r="G6" s="20">
        <f>'4'!J18</f>
        <v>6</v>
      </c>
      <c r="H6" s="20"/>
      <c r="I6" s="20">
        <f>'4'!N18</f>
        <v>7</v>
      </c>
      <c r="J6" s="20"/>
      <c r="K6" s="51">
        <f t="shared" si="0"/>
        <v>20</v>
      </c>
    </row>
    <row r="7" spans="2:11" x14ac:dyDescent="0.2">
      <c r="B7" s="45">
        <f>'3'!B14</f>
        <v>14</v>
      </c>
      <c r="C7" s="44" t="str">
        <f>'3'!C14</f>
        <v>Laura Holíncová</v>
      </c>
      <c r="D7" s="46">
        <f>'3'!D14</f>
        <v>0</v>
      </c>
      <c r="E7" s="20" t="str">
        <f>'ROZLOSOVÁNÍ '!E8</f>
        <v>MHK Bytča U19</v>
      </c>
      <c r="F7" s="20">
        <f>'3'!F14</f>
        <v>4</v>
      </c>
      <c r="G7" s="20"/>
      <c r="H7" s="20">
        <f>'3'!J14</f>
        <v>8</v>
      </c>
      <c r="I7" s="20"/>
      <c r="J7" s="20">
        <f>'3'!N14</f>
        <v>8</v>
      </c>
      <c r="K7" s="51">
        <f t="shared" si="0"/>
        <v>20</v>
      </c>
    </row>
    <row r="8" spans="2:11" x14ac:dyDescent="0.2">
      <c r="B8" s="45">
        <f>'3'!B10</f>
        <v>6</v>
      </c>
      <c r="C8" s="44" t="str">
        <f>'3'!C10</f>
        <v>Lucia Leštinová</v>
      </c>
      <c r="D8" s="46">
        <f>'3'!D10</f>
        <v>0</v>
      </c>
      <c r="E8" s="20" t="str">
        <f>'ROZLOSOVÁNÍ '!E8</f>
        <v>MHK Bytča U19</v>
      </c>
      <c r="F8" s="20">
        <f>'3'!F10</f>
        <v>7</v>
      </c>
      <c r="G8" s="20"/>
      <c r="H8" s="20">
        <f>'3'!J10</f>
        <v>5</v>
      </c>
      <c r="I8" s="20"/>
      <c r="J8" s="20">
        <f>'3'!N10</f>
        <v>7</v>
      </c>
      <c r="K8" s="51">
        <f t="shared" si="0"/>
        <v>19</v>
      </c>
    </row>
    <row r="9" spans="2:11" x14ac:dyDescent="0.2">
      <c r="B9" s="45">
        <f>'1'!B9</f>
        <v>2</v>
      </c>
      <c r="C9" s="44" t="str">
        <f>'1'!C9</f>
        <v>Tereza Poslední</v>
      </c>
      <c r="D9" s="46">
        <f>'1'!D9</f>
        <v>0</v>
      </c>
      <c r="E9" s="20" t="str">
        <f>'ROZLOSOVÁNÍ '!E7</f>
        <v>DHC Plzeň U19</v>
      </c>
      <c r="F9" s="20">
        <f>'1'!F9</f>
        <v>2</v>
      </c>
      <c r="G9" s="20"/>
      <c r="H9" s="20">
        <f>'1'!J9</f>
        <v>10</v>
      </c>
      <c r="I9" s="20">
        <f>'1'!N9</f>
        <v>4</v>
      </c>
      <c r="J9" s="20"/>
      <c r="K9" s="51">
        <f t="shared" si="0"/>
        <v>16</v>
      </c>
    </row>
    <row r="10" spans="2:11" x14ac:dyDescent="0.2">
      <c r="B10" s="45">
        <f>'1'!B10</f>
        <v>3</v>
      </c>
      <c r="C10" s="44" t="str">
        <f>'1'!C10</f>
        <v>Pavlína Kepková</v>
      </c>
      <c r="D10" s="46">
        <f>'1'!D10</f>
        <v>0</v>
      </c>
      <c r="E10" s="20" t="str">
        <f>'ROZLOSOVÁNÍ '!E7</f>
        <v>DHC Plzeň U19</v>
      </c>
      <c r="F10" s="20">
        <f>'1'!F10</f>
        <v>5</v>
      </c>
      <c r="G10" s="20"/>
      <c r="H10" s="20">
        <f>'1'!J10</f>
        <v>5</v>
      </c>
      <c r="I10" s="20">
        <f>'1'!N10</f>
        <v>5</v>
      </c>
      <c r="J10" s="20"/>
      <c r="K10" s="51">
        <f t="shared" si="0"/>
        <v>15</v>
      </c>
    </row>
    <row r="11" spans="2:11" x14ac:dyDescent="0.2">
      <c r="B11" s="45">
        <f>'4'!B16</f>
        <v>11</v>
      </c>
      <c r="C11" s="44" t="str">
        <f>'4'!C16</f>
        <v>Andrzejczyk Anna</v>
      </c>
      <c r="D11" s="46">
        <f>'4'!D16</f>
        <v>0</v>
      </c>
      <c r="E11" s="20" t="str">
        <f>'ROZLOSOVÁNÍ '!G8</f>
        <v>SPR Sośnica Gliwice U19</v>
      </c>
      <c r="F11" s="20">
        <f>'4'!F16</f>
        <v>9</v>
      </c>
      <c r="G11" s="20">
        <f>'4'!J16</f>
        <v>5</v>
      </c>
      <c r="H11" s="20"/>
      <c r="I11" s="20">
        <f>'4'!N16</f>
        <v>0</v>
      </c>
      <c r="J11" s="20"/>
      <c r="K11" s="51">
        <f t="shared" si="0"/>
        <v>14</v>
      </c>
    </row>
    <row r="12" spans="2:11" x14ac:dyDescent="0.2">
      <c r="B12" s="45">
        <f>'4'!B9</f>
        <v>3</v>
      </c>
      <c r="C12" s="44" t="str">
        <f>'4'!C9</f>
        <v>Zalewska Weronika</v>
      </c>
      <c r="D12" s="46">
        <f>'4'!D9</f>
        <v>0</v>
      </c>
      <c r="E12" s="20" t="str">
        <f>'ROZLOSOVÁNÍ '!G8</f>
        <v>SPR Sośnica Gliwice U19</v>
      </c>
      <c r="F12" s="20">
        <f>'4'!F9</f>
        <v>4</v>
      </c>
      <c r="G12" s="20">
        <f>'4'!J9</f>
        <v>3</v>
      </c>
      <c r="H12" s="20"/>
      <c r="I12" s="20">
        <f>'4'!N9</f>
        <v>7</v>
      </c>
      <c r="J12" s="20"/>
      <c r="K12" s="51">
        <f t="shared" si="0"/>
        <v>14</v>
      </c>
    </row>
    <row r="13" spans="2:11" x14ac:dyDescent="0.2">
      <c r="B13" s="45">
        <f>'2'!B9</f>
        <v>3</v>
      </c>
      <c r="C13" s="44" t="str">
        <f>'2'!C9</f>
        <v>Miháčová Eliška</v>
      </c>
      <c r="D13" s="46">
        <f>'2'!D9</f>
        <v>0</v>
      </c>
      <c r="E13" s="20" t="str">
        <f>'ROZLOSOVÁNÍ '!G7</f>
        <v>TJ Sokol Poruba U19</v>
      </c>
      <c r="F13" s="20">
        <f>'2'!F9</f>
        <v>2</v>
      </c>
      <c r="G13" s="20">
        <f>'2'!J9</f>
        <v>9</v>
      </c>
      <c r="H13" s="20"/>
      <c r="I13" s="20"/>
      <c r="J13" s="20">
        <f>'2'!N9</f>
        <v>3</v>
      </c>
      <c r="K13" s="51">
        <f t="shared" si="0"/>
        <v>14</v>
      </c>
    </row>
    <row r="14" spans="2:11" x14ac:dyDescent="0.2">
      <c r="B14" s="45">
        <f>'1'!B16</f>
        <v>13</v>
      </c>
      <c r="C14" s="44" t="str">
        <f>'1'!C16</f>
        <v>Markéta Fousková</v>
      </c>
      <c r="D14" s="46">
        <f>'1'!D16</f>
        <v>0</v>
      </c>
      <c r="E14" s="20" t="str">
        <f>'ROZLOSOVÁNÍ '!E7</f>
        <v>DHC Plzeň U19</v>
      </c>
      <c r="F14" s="20">
        <f>'1'!F16</f>
        <v>4</v>
      </c>
      <c r="G14" s="20"/>
      <c r="H14" s="20">
        <f>'1'!J16</f>
        <v>5</v>
      </c>
      <c r="I14" s="20">
        <f>'1'!N16</f>
        <v>2</v>
      </c>
      <c r="J14" s="20"/>
      <c r="K14" s="51">
        <f t="shared" si="0"/>
        <v>11</v>
      </c>
    </row>
    <row r="15" spans="2:11" x14ac:dyDescent="0.2">
      <c r="B15" s="45">
        <f>'3'!B8</f>
        <v>3</v>
      </c>
      <c r="C15" s="44" t="str">
        <f>'3'!C8</f>
        <v>Romana Gaňová</v>
      </c>
      <c r="D15" s="46">
        <f>'3'!D8</f>
        <v>0</v>
      </c>
      <c r="E15" s="20" t="str">
        <f>'ROZLOSOVÁNÍ '!E8</f>
        <v>MHK Bytča U19</v>
      </c>
      <c r="F15" s="20">
        <f>'3'!F8</f>
        <v>4</v>
      </c>
      <c r="G15" s="20"/>
      <c r="H15" s="20">
        <f>'3'!J8</f>
        <v>5</v>
      </c>
      <c r="I15" s="20"/>
      <c r="J15" s="20">
        <f>'3'!N8</f>
        <v>2</v>
      </c>
      <c r="K15" s="51">
        <f t="shared" si="0"/>
        <v>11</v>
      </c>
    </row>
    <row r="16" spans="2:11" x14ac:dyDescent="0.2">
      <c r="B16" s="45">
        <f>'2'!B14</f>
        <v>9</v>
      </c>
      <c r="C16" s="44" t="str">
        <f>'2'!C14</f>
        <v>Novobilská Ivana</v>
      </c>
      <c r="D16" s="46">
        <f>'2'!D14</f>
        <v>0</v>
      </c>
      <c r="E16" s="20" t="str">
        <f>'ROZLOSOVÁNÍ '!G7</f>
        <v>TJ Sokol Poruba U19</v>
      </c>
      <c r="F16" s="20">
        <f>'2'!F14</f>
        <v>3</v>
      </c>
      <c r="G16" s="20">
        <f>'2'!J14</f>
        <v>5</v>
      </c>
      <c r="H16" s="20"/>
      <c r="I16" s="20"/>
      <c r="J16" s="20">
        <f>'2'!N14</f>
        <v>3</v>
      </c>
      <c r="K16" s="51">
        <f t="shared" si="0"/>
        <v>11</v>
      </c>
    </row>
    <row r="17" spans="2:11" x14ac:dyDescent="0.2">
      <c r="B17" s="45">
        <f>'3'!B12</f>
        <v>8</v>
      </c>
      <c r="C17" s="44" t="str">
        <f>'3'!C12</f>
        <v>Terézia Valúchová</v>
      </c>
      <c r="D17" s="46">
        <f>'3'!D12</f>
        <v>0</v>
      </c>
      <c r="E17" s="20" t="str">
        <f>'ROZLOSOVÁNÍ '!E8</f>
        <v>MHK Bytča U19</v>
      </c>
      <c r="F17" s="20">
        <f>'3'!F12</f>
        <v>4</v>
      </c>
      <c r="G17" s="20"/>
      <c r="H17" s="20">
        <f>'3'!J12</f>
        <v>3</v>
      </c>
      <c r="I17" s="20"/>
      <c r="J17" s="20">
        <f>'3'!N12</f>
        <v>3</v>
      </c>
      <c r="K17" s="51">
        <f t="shared" si="0"/>
        <v>10</v>
      </c>
    </row>
    <row r="18" spans="2:11" x14ac:dyDescent="0.2">
      <c r="B18" s="45">
        <f>'3'!B11</f>
        <v>7</v>
      </c>
      <c r="C18" s="44" t="str">
        <f>'3'!C11</f>
        <v>Andrea Zahumenská</v>
      </c>
      <c r="D18" s="46">
        <f>'3'!D11</f>
        <v>0</v>
      </c>
      <c r="E18" s="20" t="str">
        <f>'ROZLOSOVÁNÍ '!E8</f>
        <v>MHK Bytča U19</v>
      </c>
      <c r="F18" s="20">
        <f>'3'!F11</f>
        <v>3</v>
      </c>
      <c r="G18" s="20"/>
      <c r="H18" s="20">
        <f>'3'!J11</f>
        <v>3</v>
      </c>
      <c r="I18" s="20"/>
      <c r="J18" s="20">
        <f>'3'!N11</f>
        <v>4</v>
      </c>
      <c r="K18" s="51">
        <f t="shared" si="0"/>
        <v>10</v>
      </c>
    </row>
    <row r="19" spans="2:11" x14ac:dyDescent="0.2">
      <c r="B19" s="45">
        <f>'4'!B10</f>
        <v>4</v>
      </c>
      <c r="C19" s="44" t="str">
        <f>'4'!C10</f>
        <v>Wołczyk Marta</v>
      </c>
      <c r="D19" s="46">
        <f>'4'!D10</f>
        <v>0</v>
      </c>
      <c r="E19" s="20" t="str">
        <f>'ROZLOSOVÁNÍ '!G8</f>
        <v>SPR Sośnica Gliwice U19</v>
      </c>
      <c r="F19" s="20">
        <f>'4'!F10</f>
        <v>4</v>
      </c>
      <c r="G19" s="20">
        <f>'4'!J10</f>
        <v>0</v>
      </c>
      <c r="H19" s="20"/>
      <c r="I19" s="20">
        <f>'4'!N10</f>
        <v>3</v>
      </c>
      <c r="J19" s="20"/>
      <c r="K19" s="51">
        <f t="shared" si="0"/>
        <v>7</v>
      </c>
    </row>
    <row r="20" spans="2:11" x14ac:dyDescent="0.2">
      <c r="B20" s="45">
        <f>'2'!B15</f>
        <v>14</v>
      </c>
      <c r="C20" s="44" t="str">
        <f>'2'!C15</f>
        <v>Kiršnerová Adéla</v>
      </c>
      <c r="D20" s="46">
        <f>'2'!D15</f>
        <v>0</v>
      </c>
      <c r="E20" s="20" t="str">
        <f>'ROZLOSOVÁNÍ '!G7</f>
        <v>TJ Sokol Poruba U19</v>
      </c>
      <c r="F20" s="20">
        <f>'2'!F15</f>
        <v>2</v>
      </c>
      <c r="G20" s="20">
        <f>'2'!J15</f>
        <v>2</v>
      </c>
      <c r="H20" s="20"/>
      <c r="I20" s="20"/>
      <c r="J20" s="20">
        <f>'2'!N15</f>
        <v>3</v>
      </c>
      <c r="K20" s="51">
        <f t="shared" si="0"/>
        <v>7</v>
      </c>
    </row>
    <row r="21" spans="2:11" x14ac:dyDescent="0.2">
      <c r="B21" s="45">
        <f>'3'!B16</f>
        <v>18</v>
      </c>
      <c r="C21" s="44" t="str">
        <f>'3'!C16</f>
        <v>Tereza Zubáňová</v>
      </c>
      <c r="D21" s="46">
        <f>'3'!D16</f>
        <v>0</v>
      </c>
      <c r="E21" s="20" t="str">
        <f>'ROZLOSOVÁNÍ '!E8</f>
        <v>MHK Bytča U19</v>
      </c>
      <c r="F21" s="20">
        <f>'3'!F16</f>
        <v>2</v>
      </c>
      <c r="G21" s="20"/>
      <c r="H21" s="20">
        <f>'3'!J16</f>
        <v>4</v>
      </c>
      <c r="I21" s="20"/>
      <c r="J21" s="20">
        <f>'3'!N16</f>
        <v>0</v>
      </c>
      <c r="K21" s="51">
        <f t="shared" si="0"/>
        <v>6</v>
      </c>
    </row>
    <row r="22" spans="2:11" x14ac:dyDescent="0.2">
      <c r="B22" s="45">
        <f>'4'!B20</f>
        <v>15</v>
      </c>
      <c r="C22" s="44" t="str">
        <f>'4'!C20</f>
        <v>Smodis Hanna</v>
      </c>
      <c r="D22" s="46">
        <f>'4'!D20</f>
        <v>0</v>
      </c>
      <c r="E22" s="20" t="str">
        <f>'ROZLOSOVÁNÍ '!G8</f>
        <v>SPR Sośnica Gliwice U19</v>
      </c>
      <c r="F22" s="20">
        <f>'4'!F20</f>
        <v>1</v>
      </c>
      <c r="G22" s="20">
        <f>'4'!J20</f>
        <v>3</v>
      </c>
      <c r="H22" s="20"/>
      <c r="I22" s="20">
        <f>'4'!N20</f>
        <v>2</v>
      </c>
      <c r="J22" s="20"/>
      <c r="K22" s="51">
        <f t="shared" si="0"/>
        <v>6</v>
      </c>
    </row>
    <row r="23" spans="2:11" x14ac:dyDescent="0.2">
      <c r="B23" s="45">
        <f>'4'!B15</f>
        <v>10</v>
      </c>
      <c r="C23" s="44" t="str">
        <f>'4'!C15</f>
        <v>Pytlos Karolina</v>
      </c>
      <c r="D23" s="46">
        <f>'4'!D15</f>
        <v>0</v>
      </c>
      <c r="E23" s="20" t="str">
        <f>'ROZLOSOVÁNÍ '!G8</f>
        <v>SPR Sośnica Gliwice U19</v>
      </c>
      <c r="F23" s="20">
        <f>'4'!F15</f>
        <v>2</v>
      </c>
      <c r="G23" s="20">
        <f>'4'!J15</f>
        <v>0</v>
      </c>
      <c r="H23" s="20"/>
      <c r="I23" s="20">
        <f>'4'!N15</f>
        <v>4</v>
      </c>
      <c r="J23" s="20"/>
      <c r="K23" s="51">
        <f t="shared" si="0"/>
        <v>6</v>
      </c>
    </row>
    <row r="24" spans="2:11" x14ac:dyDescent="0.2">
      <c r="B24" s="45">
        <f>'4'!B14</f>
        <v>8</v>
      </c>
      <c r="C24" s="44" t="str">
        <f>'4'!C14</f>
        <v>Powyszyńska Wiktoria</v>
      </c>
      <c r="D24" s="46">
        <f>'4'!D14</f>
        <v>0</v>
      </c>
      <c r="E24" s="20" t="str">
        <f>'ROZLOSOVÁNÍ '!G8</f>
        <v>SPR Sośnica Gliwice U19</v>
      </c>
      <c r="F24" s="20">
        <f>'4'!F14</f>
        <v>2</v>
      </c>
      <c r="G24" s="20">
        <f>'4'!J14</f>
        <v>2</v>
      </c>
      <c r="H24" s="20"/>
      <c r="I24" s="20">
        <f>'4'!N14</f>
        <v>1</v>
      </c>
      <c r="J24" s="20"/>
      <c r="K24" s="51">
        <f t="shared" si="0"/>
        <v>5</v>
      </c>
    </row>
    <row r="25" spans="2:11" x14ac:dyDescent="0.2">
      <c r="B25" s="45">
        <f>'2'!B18</f>
        <v>18</v>
      </c>
      <c r="C25" s="44" t="str">
        <f>'2'!C18</f>
        <v>Dejová Adéla</v>
      </c>
      <c r="D25" s="46">
        <f>'2'!D18</f>
        <v>0</v>
      </c>
      <c r="E25" s="20" t="str">
        <f>'ROZLOSOVÁNÍ '!G7</f>
        <v>TJ Sokol Poruba U19</v>
      </c>
      <c r="F25" s="20">
        <f>'2'!F18</f>
        <v>3</v>
      </c>
      <c r="G25" s="20">
        <f>'2'!J18</f>
        <v>1</v>
      </c>
      <c r="H25" s="20"/>
      <c r="I25" s="20"/>
      <c r="J25" s="20">
        <f>'2'!N18</f>
        <v>1</v>
      </c>
      <c r="K25" s="51">
        <f t="shared" si="0"/>
        <v>5</v>
      </c>
    </row>
    <row r="26" spans="2:11" x14ac:dyDescent="0.2">
      <c r="B26" s="45">
        <f>'1'!B18</f>
        <v>17</v>
      </c>
      <c r="C26" s="44" t="str">
        <f>'1'!C18</f>
        <v>Kateřina Soukupová</v>
      </c>
      <c r="D26" s="46">
        <f>'1'!D18</f>
        <v>0</v>
      </c>
      <c r="E26" s="20" t="str">
        <f>'ROZLOSOVÁNÍ '!E7</f>
        <v>DHC Plzeň U19</v>
      </c>
      <c r="F26" s="20">
        <f>'1'!F18</f>
        <v>1</v>
      </c>
      <c r="G26" s="20"/>
      <c r="H26" s="20">
        <f>'1'!J18</f>
        <v>2</v>
      </c>
      <c r="I26" s="20">
        <f>'1'!N18</f>
        <v>1</v>
      </c>
      <c r="J26" s="20"/>
      <c r="K26" s="51">
        <f t="shared" si="0"/>
        <v>4</v>
      </c>
    </row>
    <row r="27" spans="2:11" x14ac:dyDescent="0.2">
      <c r="B27" s="45">
        <f>'2'!B12</f>
        <v>7</v>
      </c>
      <c r="C27" s="44" t="str">
        <f>'2'!C12</f>
        <v>Svobodová Klára</v>
      </c>
      <c r="D27" s="46">
        <f>'2'!D12</f>
        <v>0</v>
      </c>
      <c r="E27" s="20" t="str">
        <f>'ROZLOSOVÁNÍ '!G7</f>
        <v>TJ Sokol Poruba U19</v>
      </c>
      <c r="F27" s="20">
        <f>'2'!F12</f>
        <v>3</v>
      </c>
      <c r="G27" s="20">
        <f>'2'!J12</f>
        <v>1</v>
      </c>
      <c r="H27" s="20"/>
      <c r="I27" s="20"/>
      <c r="J27" s="20">
        <f>'2'!N12</f>
        <v>0</v>
      </c>
      <c r="K27" s="51">
        <f t="shared" si="0"/>
        <v>4</v>
      </c>
    </row>
    <row r="28" spans="2:11" x14ac:dyDescent="0.2">
      <c r="B28" s="45">
        <f>'2'!B17</f>
        <v>17</v>
      </c>
      <c r="C28" s="44" t="str">
        <f>'2'!C17</f>
        <v>Dejová Karolína</v>
      </c>
      <c r="D28" s="46">
        <f>'2'!D17</f>
        <v>0</v>
      </c>
      <c r="E28" s="20" t="str">
        <f>'ROZLOSOVÁNÍ '!G7</f>
        <v>TJ Sokol Poruba U19</v>
      </c>
      <c r="F28" s="20">
        <f>'2'!F17</f>
        <v>0</v>
      </c>
      <c r="G28" s="20">
        <f>'2'!J17</f>
        <v>0</v>
      </c>
      <c r="H28" s="20"/>
      <c r="I28" s="20"/>
      <c r="J28" s="20">
        <f>'2'!N17</f>
        <v>4</v>
      </c>
      <c r="K28" s="51">
        <f t="shared" si="0"/>
        <v>4</v>
      </c>
    </row>
    <row r="29" spans="2:11" x14ac:dyDescent="0.2">
      <c r="B29" s="45">
        <f>'2'!B21</f>
        <v>44</v>
      </c>
      <c r="C29" s="44" t="str">
        <f>'2'!C21</f>
        <v>Brožová Karolína</v>
      </c>
      <c r="D29" s="46">
        <f>'2'!D21</f>
        <v>0</v>
      </c>
      <c r="E29" s="20" t="str">
        <f>'ROZLOSOVÁNÍ '!G7</f>
        <v>TJ Sokol Poruba U19</v>
      </c>
      <c r="F29" s="20">
        <f>'2'!F21</f>
        <v>3</v>
      </c>
      <c r="G29" s="20">
        <f>'2'!J21</f>
        <v>0</v>
      </c>
      <c r="H29" s="20"/>
      <c r="I29" s="20"/>
      <c r="J29" s="20">
        <f>'2'!N21</f>
        <v>0</v>
      </c>
      <c r="K29" s="51">
        <f t="shared" si="0"/>
        <v>3</v>
      </c>
    </row>
    <row r="30" spans="2:11" x14ac:dyDescent="0.2">
      <c r="B30" s="45">
        <f>'4'!B22</f>
        <v>17</v>
      </c>
      <c r="C30" s="44" t="str">
        <f>'4'!C22</f>
        <v>Zubek Dominika</v>
      </c>
      <c r="D30" s="46">
        <f>'4'!D22</f>
        <v>0</v>
      </c>
      <c r="E30" s="20" t="str">
        <f>'ROZLOSOVÁNÍ '!G8</f>
        <v>SPR Sośnica Gliwice U19</v>
      </c>
      <c r="F30" s="20">
        <f>'4'!F22</f>
        <v>3</v>
      </c>
      <c r="G30" s="20">
        <f>'4'!J22</f>
        <v>0</v>
      </c>
      <c r="H30" s="20"/>
      <c r="I30" s="20">
        <f>'4'!N22</f>
        <v>0</v>
      </c>
      <c r="J30" s="20"/>
      <c r="K30" s="51">
        <f t="shared" si="0"/>
        <v>3</v>
      </c>
    </row>
    <row r="31" spans="2:11" x14ac:dyDescent="0.2">
      <c r="B31" s="45">
        <f>'4'!B11</f>
        <v>5</v>
      </c>
      <c r="C31" s="44" t="str">
        <f>'4'!C11</f>
        <v>Plutka Karolina</v>
      </c>
      <c r="D31" s="46">
        <f>'4'!D11</f>
        <v>0</v>
      </c>
      <c r="E31" s="20" t="str">
        <f>'ROZLOSOVÁNÍ '!G8</f>
        <v>SPR Sośnica Gliwice U19</v>
      </c>
      <c r="F31" s="20">
        <f>'4'!F11</f>
        <v>0</v>
      </c>
      <c r="G31" s="20">
        <f>'4'!J11</f>
        <v>0</v>
      </c>
      <c r="H31" s="20"/>
      <c r="I31" s="20">
        <f>'4'!N11</f>
        <v>3</v>
      </c>
      <c r="J31" s="20"/>
      <c r="K31" s="51">
        <f t="shared" si="0"/>
        <v>3</v>
      </c>
    </row>
    <row r="32" spans="2:11" x14ac:dyDescent="0.2">
      <c r="B32" s="45">
        <f>'3'!B19</f>
        <v>27</v>
      </c>
      <c r="C32" s="44" t="str">
        <f>'3'!C19</f>
        <v>Nikola Molíková</v>
      </c>
      <c r="D32" s="46">
        <f>'3'!D19</f>
        <v>0</v>
      </c>
      <c r="E32" s="20" t="str">
        <f>'ROZLOSOVÁNÍ '!E8</f>
        <v>MHK Bytča U19</v>
      </c>
      <c r="F32" s="20">
        <f>'3'!F19</f>
        <v>0</v>
      </c>
      <c r="G32" s="20"/>
      <c r="H32" s="20">
        <f>'3'!J19</f>
        <v>2</v>
      </c>
      <c r="I32" s="20"/>
      <c r="J32" s="20">
        <f>'3'!N19</f>
        <v>1</v>
      </c>
      <c r="K32" s="51">
        <f t="shared" si="0"/>
        <v>3</v>
      </c>
    </row>
    <row r="33" spans="2:11" x14ac:dyDescent="0.2">
      <c r="B33" s="45">
        <f>'4'!B19</f>
        <v>14</v>
      </c>
      <c r="C33" s="44" t="str">
        <f>'4'!C19</f>
        <v>Korman Marzena</v>
      </c>
      <c r="D33" s="46">
        <f>'4'!D19</f>
        <v>0</v>
      </c>
      <c r="E33" s="20" t="str">
        <f>'ROZLOSOVÁNÍ '!G8</f>
        <v>SPR Sośnica Gliwice U19</v>
      </c>
      <c r="F33" s="20">
        <f>'4'!F19</f>
        <v>1</v>
      </c>
      <c r="G33" s="20">
        <f>'4'!J19</f>
        <v>0</v>
      </c>
      <c r="H33" s="20"/>
      <c r="I33" s="20">
        <f>'4'!N19</f>
        <v>0</v>
      </c>
      <c r="J33" s="20"/>
      <c r="K33" s="51">
        <f t="shared" si="0"/>
        <v>1</v>
      </c>
    </row>
    <row r="34" spans="2:11" x14ac:dyDescent="0.2">
      <c r="B34" s="45">
        <f>'1'!B15</f>
        <v>12</v>
      </c>
      <c r="C34" s="44" t="str">
        <f>'1'!C15</f>
        <v>Anna Toušová</v>
      </c>
      <c r="D34" s="46">
        <f>'1'!D15</f>
        <v>0</v>
      </c>
      <c r="E34" s="20" t="str">
        <f>'ROZLOSOVÁNÍ '!E7</f>
        <v>DHC Plzeň U19</v>
      </c>
      <c r="F34" s="20">
        <f>'1'!F15</f>
        <v>0</v>
      </c>
      <c r="G34" s="20"/>
      <c r="H34" s="20">
        <f>'1'!J15</f>
        <v>1</v>
      </c>
      <c r="I34" s="20">
        <f>'1'!N15</f>
        <v>0</v>
      </c>
      <c r="J34" s="20"/>
      <c r="K34" s="51">
        <f t="shared" si="0"/>
        <v>1</v>
      </c>
    </row>
    <row r="35" spans="2:11" x14ac:dyDescent="0.2">
      <c r="B35" s="45">
        <f>'2'!B19</f>
        <v>24</v>
      </c>
      <c r="C35" s="44" t="str">
        <f>'2'!C19</f>
        <v>Kortusová Daniela</v>
      </c>
      <c r="D35" s="46">
        <f>'2'!D19</f>
        <v>0</v>
      </c>
      <c r="E35" s="20" t="str">
        <f>'ROZLOSOVÁNÍ '!G7</f>
        <v>TJ Sokol Poruba U19</v>
      </c>
      <c r="F35" s="20">
        <f>'2'!F19</f>
        <v>1</v>
      </c>
      <c r="G35" s="20">
        <f>'2'!J19</f>
        <v>0</v>
      </c>
      <c r="H35" s="20"/>
      <c r="I35" s="20"/>
      <c r="J35" s="20">
        <f>'2'!N19</f>
        <v>0</v>
      </c>
      <c r="K35" s="51">
        <f t="shared" ref="K35:K66" si="1">SUM(F35,G35,,H35,I35,J35)</f>
        <v>1</v>
      </c>
    </row>
    <row r="36" spans="2:11" x14ac:dyDescent="0.2">
      <c r="B36" s="45">
        <f>'4'!B12</f>
        <v>6</v>
      </c>
      <c r="C36" s="44" t="str">
        <f>'4'!C12</f>
        <v>Rother Gabriela</v>
      </c>
      <c r="D36" s="46">
        <f>'4'!D12</f>
        <v>0</v>
      </c>
      <c r="E36" s="20" t="str">
        <f>'ROZLOSOVÁNÍ '!G8</f>
        <v>SPR Sośnica Gliwice U19</v>
      </c>
      <c r="F36" s="20">
        <f>'4'!F12</f>
        <v>1</v>
      </c>
      <c r="G36" s="20">
        <f>'4'!J12</f>
        <v>0</v>
      </c>
      <c r="H36" s="20"/>
      <c r="I36" s="20">
        <f>'4'!N12</f>
        <v>0</v>
      </c>
      <c r="J36" s="20"/>
      <c r="K36" s="51">
        <f t="shared" si="1"/>
        <v>1</v>
      </c>
    </row>
    <row r="37" spans="2:11" x14ac:dyDescent="0.2">
      <c r="B37" s="45">
        <f>'4'!B17</f>
        <v>12</v>
      </c>
      <c r="C37" s="44" t="str">
        <f>'4'!C17</f>
        <v>Firecka Wiktoria</v>
      </c>
      <c r="D37" s="46">
        <f>'4'!D17</f>
        <v>0</v>
      </c>
      <c r="E37" s="20" t="str">
        <f>'ROZLOSOVÁNÍ '!G8</f>
        <v>SPR Sośnica Gliwice U19</v>
      </c>
      <c r="F37" s="20">
        <f>'4'!F17</f>
        <v>0</v>
      </c>
      <c r="G37" s="20">
        <f>'4'!J17</f>
        <v>0</v>
      </c>
      <c r="H37" s="20"/>
      <c r="I37" s="20">
        <f>'4'!N17</f>
        <v>0</v>
      </c>
      <c r="J37" s="20"/>
      <c r="K37" s="51">
        <f t="shared" si="1"/>
        <v>0</v>
      </c>
    </row>
    <row r="38" spans="2:11" x14ac:dyDescent="0.2">
      <c r="B38" s="45">
        <f>'4'!B13</f>
        <v>7</v>
      </c>
      <c r="C38" s="44" t="str">
        <f>'4'!C13</f>
        <v>Kania Małgorzata</v>
      </c>
      <c r="D38" s="46">
        <f>'4'!D13</f>
        <v>0</v>
      </c>
      <c r="E38" s="20" t="str">
        <f>'ROZLOSOVÁNÍ '!G8</f>
        <v>SPR Sośnica Gliwice U19</v>
      </c>
      <c r="F38" s="20">
        <f>'4'!F13</f>
        <v>0</v>
      </c>
      <c r="G38" s="20">
        <f>'4'!J13</f>
        <v>0</v>
      </c>
      <c r="H38" s="20"/>
      <c r="I38" s="20">
        <f>'4'!N13</f>
        <v>0</v>
      </c>
      <c r="J38" s="20"/>
      <c r="K38" s="51">
        <f t="shared" si="1"/>
        <v>0</v>
      </c>
    </row>
    <row r="39" spans="2:11" x14ac:dyDescent="0.2">
      <c r="B39" s="45">
        <f>'4'!B21</f>
        <v>16</v>
      </c>
      <c r="C39" s="44" t="str">
        <f>'4'!C21</f>
        <v>Hermann Patrycja</v>
      </c>
      <c r="D39" s="46">
        <f>'4'!D21</f>
        <v>0</v>
      </c>
      <c r="E39" s="20" t="str">
        <f>'ROZLOSOVÁNÍ '!G8</f>
        <v>SPR Sośnica Gliwice U19</v>
      </c>
      <c r="F39" s="20">
        <f>'4'!F21</f>
        <v>0</v>
      </c>
      <c r="G39" s="20">
        <f>'4'!J21</f>
        <v>0</v>
      </c>
      <c r="H39" s="20"/>
      <c r="I39" s="20">
        <f>'4'!N21</f>
        <v>0</v>
      </c>
      <c r="J39" s="20"/>
      <c r="K39" s="51">
        <f t="shared" si="1"/>
        <v>0</v>
      </c>
    </row>
    <row r="40" spans="2:11" x14ac:dyDescent="0.2">
      <c r="B40" s="45">
        <f>'1'!B8</f>
        <v>1</v>
      </c>
      <c r="C40" s="44" t="str">
        <f>'1'!C8</f>
        <v>Anna Jiskrová</v>
      </c>
      <c r="D40" s="46">
        <f>'1'!D8</f>
        <v>0</v>
      </c>
      <c r="E40" s="20" t="str">
        <f>'ROZLOSOVÁNÍ '!E7</f>
        <v>DHC Plzeň U19</v>
      </c>
      <c r="F40" s="20">
        <f>'1'!F8</f>
        <v>0</v>
      </c>
      <c r="G40" s="20"/>
      <c r="H40" s="20">
        <f>'1'!J8</f>
        <v>0</v>
      </c>
      <c r="I40" s="20">
        <f>'1'!N8</f>
        <v>0</v>
      </c>
      <c r="J40" s="20"/>
      <c r="K40" s="51">
        <f t="shared" si="1"/>
        <v>0</v>
      </c>
    </row>
    <row r="41" spans="2:11" x14ac:dyDescent="0.2">
      <c r="B41" s="45">
        <f>'1'!B12</f>
        <v>7</v>
      </c>
      <c r="C41" s="44" t="str">
        <f>'1'!C12</f>
        <v>Tereza Bušauerová</v>
      </c>
      <c r="D41" s="46">
        <f>'1'!D12</f>
        <v>0</v>
      </c>
      <c r="E41" s="20" t="str">
        <f>'ROZLOSOVÁNÍ '!E7</f>
        <v>DHC Plzeň U19</v>
      </c>
      <c r="F41" s="20">
        <f>'1'!F12</f>
        <v>0</v>
      </c>
      <c r="G41" s="20"/>
      <c r="H41" s="20">
        <f>'1'!J12</f>
        <v>0</v>
      </c>
      <c r="I41" s="20">
        <f>'1'!N12</f>
        <v>0</v>
      </c>
      <c r="J41" s="20"/>
      <c r="K41" s="51">
        <f t="shared" si="1"/>
        <v>0</v>
      </c>
    </row>
    <row r="42" spans="2:11" x14ac:dyDescent="0.2">
      <c r="B42" s="48">
        <f>'1'!B13</f>
        <v>8</v>
      </c>
      <c r="C42" s="43" t="str">
        <f>'1'!C13</f>
        <v>Michaela Sedláková</v>
      </c>
      <c r="D42" s="47">
        <f>'1'!D13</f>
        <v>0</v>
      </c>
      <c r="E42" s="20" t="str">
        <f>'ROZLOSOVÁNÍ '!E7</f>
        <v>DHC Plzeň U19</v>
      </c>
      <c r="F42" s="20">
        <f>'1'!F13</f>
        <v>0</v>
      </c>
      <c r="G42" s="20"/>
      <c r="H42" s="20">
        <f>'1'!J13</f>
        <v>0</v>
      </c>
      <c r="I42" s="20">
        <f>'1'!N13</f>
        <v>0</v>
      </c>
      <c r="J42" s="20"/>
      <c r="K42" s="51">
        <f t="shared" si="1"/>
        <v>0</v>
      </c>
    </row>
    <row r="43" spans="2:11" x14ac:dyDescent="0.2">
      <c r="B43" s="48">
        <f>'1'!B14</f>
        <v>9</v>
      </c>
      <c r="C43" s="43" t="str">
        <f>'1'!C14</f>
        <v>Adéla Tomíšková</v>
      </c>
      <c r="D43" s="47">
        <f>'1'!D14</f>
        <v>0</v>
      </c>
      <c r="E43" s="20" t="str">
        <f>'ROZLOSOVÁNÍ '!E7</f>
        <v>DHC Plzeň U19</v>
      </c>
      <c r="F43" s="20">
        <f>'1'!F14</f>
        <v>0</v>
      </c>
      <c r="G43" s="20"/>
      <c r="H43" s="20">
        <f>'1'!J14</f>
        <v>0</v>
      </c>
      <c r="I43" s="20">
        <f>'1'!N14</f>
        <v>0</v>
      </c>
      <c r="J43" s="20"/>
      <c r="K43" s="51">
        <f t="shared" si="1"/>
        <v>0</v>
      </c>
    </row>
    <row r="44" spans="2:11" x14ac:dyDescent="0.2">
      <c r="B44" s="48">
        <f>'1'!B19</f>
        <v>18</v>
      </c>
      <c r="C44" s="43" t="str">
        <f>'1'!C19</f>
        <v>Barbora Nosková</v>
      </c>
      <c r="D44" s="47">
        <f>'1'!D19</f>
        <v>0</v>
      </c>
      <c r="E44" s="20" t="str">
        <f>'ROZLOSOVÁNÍ '!E7</f>
        <v>DHC Plzeň U19</v>
      </c>
      <c r="F44" s="20">
        <f>'1'!F19</f>
        <v>0</v>
      </c>
      <c r="G44" s="20"/>
      <c r="H44" s="20">
        <f>'1'!J19</f>
        <v>0</v>
      </c>
      <c r="I44" s="20">
        <f>'1'!N19</f>
        <v>0</v>
      </c>
      <c r="J44" s="20"/>
      <c r="K44" s="51">
        <f t="shared" si="1"/>
        <v>0</v>
      </c>
    </row>
    <row r="45" spans="2:11" x14ac:dyDescent="0.2">
      <c r="B45" s="48">
        <f>'1'!B20</f>
        <v>21</v>
      </c>
      <c r="C45" s="43" t="str">
        <f>'1'!C20</f>
        <v>Michaela Šlehoferová</v>
      </c>
      <c r="D45" s="47">
        <f>'1'!D20</f>
        <v>0</v>
      </c>
      <c r="E45" s="20" t="str">
        <f>'ROZLOSOVÁNÍ '!E7</f>
        <v>DHC Plzeň U19</v>
      </c>
      <c r="F45" s="20">
        <f>'1'!F20</f>
        <v>0</v>
      </c>
      <c r="G45" s="20"/>
      <c r="H45" s="20">
        <f>'1'!J20</f>
        <v>0</v>
      </c>
      <c r="I45" s="20">
        <f>'1'!N20</f>
        <v>0</v>
      </c>
      <c r="J45" s="20"/>
      <c r="K45" s="51">
        <f t="shared" si="1"/>
        <v>0</v>
      </c>
    </row>
    <row r="46" spans="2:11" x14ac:dyDescent="0.2">
      <c r="B46" s="48">
        <f>'2'!B8</f>
        <v>1</v>
      </c>
      <c r="C46" s="43" t="str">
        <f>'2'!C8</f>
        <v>Šuláková Hanka</v>
      </c>
      <c r="D46" s="47">
        <f>'2'!D8</f>
        <v>0</v>
      </c>
      <c r="E46" s="20" t="str">
        <f>'ROZLOSOVÁNÍ '!G7</f>
        <v>TJ Sokol Poruba U19</v>
      </c>
      <c r="F46" s="20">
        <f>'2'!F8</f>
        <v>0</v>
      </c>
      <c r="G46" s="20">
        <f>'2'!J8</f>
        <v>0</v>
      </c>
      <c r="H46" s="20"/>
      <c r="I46" s="20"/>
      <c r="J46" s="20">
        <f>'2'!N8</f>
        <v>0</v>
      </c>
      <c r="K46" s="51">
        <f t="shared" si="1"/>
        <v>0</v>
      </c>
    </row>
    <row r="47" spans="2:11" x14ac:dyDescent="0.2">
      <c r="B47" s="48">
        <f>'2'!B10</f>
        <v>4</v>
      </c>
      <c r="C47" s="43" t="str">
        <f>'2'!C10</f>
        <v>Grycová Lucie</v>
      </c>
      <c r="D47" s="47">
        <f>'2'!D10</f>
        <v>0</v>
      </c>
      <c r="E47" s="20" t="str">
        <f>'ROZLOSOVÁNÍ '!G7</f>
        <v>TJ Sokol Poruba U19</v>
      </c>
      <c r="F47" s="20">
        <f>'2'!F10</f>
        <v>0</v>
      </c>
      <c r="G47" s="20">
        <f>'2'!J10</f>
        <v>0</v>
      </c>
      <c r="H47" s="20"/>
      <c r="I47" s="20"/>
      <c r="J47" s="20">
        <f>'2'!N10</f>
        <v>0</v>
      </c>
      <c r="K47" s="51">
        <f t="shared" si="1"/>
        <v>0</v>
      </c>
    </row>
    <row r="48" spans="2:11" x14ac:dyDescent="0.2">
      <c r="B48" s="48">
        <f>'2'!B11</f>
        <v>6</v>
      </c>
      <c r="C48" s="43" t="str">
        <f>'2'!C11</f>
        <v>Dluhosová Kateřina</v>
      </c>
      <c r="D48" s="47">
        <f>'2'!D11</f>
        <v>0</v>
      </c>
      <c r="E48" s="20" t="str">
        <f>'ROZLOSOVÁNÍ '!G7</f>
        <v>TJ Sokol Poruba U19</v>
      </c>
      <c r="F48" s="20">
        <f>'2'!F11</f>
        <v>0</v>
      </c>
      <c r="G48" s="20">
        <f>'2'!J11</f>
        <v>0</v>
      </c>
      <c r="H48" s="20"/>
      <c r="I48" s="20"/>
      <c r="J48" s="20">
        <f>'2'!N11</f>
        <v>0</v>
      </c>
      <c r="K48" s="51">
        <f t="shared" si="1"/>
        <v>0</v>
      </c>
    </row>
    <row r="49" spans="2:11" x14ac:dyDescent="0.2">
      <c r="B49" s="48">
        <f>'2'!B13</f>
        <v>8</v>
      </c>
      <c r="C49" s="43" t="str">
        <f>'2'!C13</f>
        <v>Michnová Daniela</v>
      </c>
      <c r="D49" s="47">
        <f>'2'!D13</f>
        <v>0</v>
      </c>
      <c r="E49" s="20" t="str">
        <f>'ROZLOSOVÁNÍ '!G7</f>
        <v>TJ Sokol Poruba U19</v>
      </c>
      <c r="F49" s="20">
        <f>'2'!F13</f>
        <v>0</v>
      </c>
      <c r="G49" s="20">
        <f>'2'!J13</f>
        <v>0</v>
      </c>
      <c r="H49" s="20"/>
      <c r="I49" s="20"/>
      <c r="J49" s="20">
        <f>'2'!N13</f>
        <v>0</v>
      </c>
      <c r="K49" s="51">
        <f t="shared" si="1"/>
        <v>0</v>
      </c>
    </row>
    <row r="50" spans="2:11" x14ac:dyDescent="0.2">
      <c r="B50" s="48">
        <f>'2'!B16</f>
        <v>16</v>
      </c>
      <c r="C50" s="43" t="str">
        <f>'2'!C16</f>
        <v>Blahová Anna</v>
      </c>
      <c r="D50" s="47">
        <f>'2'!D16</f>
        <v>0</v>
      </c>
      <c r="E50" s="20" t="str">
        <f>'ROZLOSOVÁNÍ '!G7</f>
        <v>TJ Sokol Poruba U19</v>
      </c>
      <c r="F50" s="20">
        <f>'2'!F16</f>
        <v>0</v>
      </c>
      <c r="G50" s="20">
        <f>'2'!J16</f>
        <v>0</v>
      </c>
      <c r="H50" s="20"/>
      <c r="I50" s="20"/>
      <c r="J50" s="20">
        <f>'2'!N16</f>
        <v>0</v>
      </c>
      <c r="K50" s="51">
        <f t="shared" si="1"/>
        <v>0</v>
      </c>
    </row>
    <row r="51" spans="2:11" x14ac:dyDescent="0.2">
      <c r="B51" s="48">
        <f>'3'!B9</f>
        <v>5</v>
      </c>
      <c r="C51" s="43" t="str">
        <f>'3'!C9</f>
        <v>Nela Kmošenová</v>
      </c>
      <c r="D51" s="47">
        <f>'3'!D9</f>
        <v>0</v>
      </c>
      <c r="E51" s="20" t="str">
        <f>'ROZLOSOVÁNÍ '!E8</f>
        <v>MHK Bytča U19</v>
      </c>
      <c r="F51" s="20">
        <f>'3'!F9</f>
        <v>0</v>
      </c>
      <c r="G51" s="20"/>
      <c r="H51" s="20">
        <f>'3'!J9</f>
        <v>0</v>
      </c>
      <c r="I51" s="20"/>
      <c r="J51" s="20">
        <f>'3'!N9</f>
        <v>0</v>
      </c>
      <c r="K51" s="51">
        <f t="shared" si="1"/>
        <v>0</v>
      </c>
    </row>
    <row r="52" spans="2:11" x14ac:dyDescent="0.2">
      <c r="B52" s="48">
        <f>'3'!B13</f>
        <v>12</v>
      </c>
      <c r="C52" s="43" t="str">
        <f>'3'!C13</f>
        <v>Soňa Furgaláková</v>
      </c>
      <c r="D52" s="47">
        <f>'3'!D13</f>
        <v>0</v>
      </c>
      <c r="E52" s="20" t="str">
        <f>'ROZLOSOVÁNÍ '!E8</f>
        <v>MHK Bytča U19</v>
      </c>
      <c r="F52" s="20">
        <f>'3'!F13</f>
        <v>0</v>
      </c>
      <c r="G52" s="20"/>
      <c r="H52" s="20">
        <f>'3'!J13</f>
        <v>0</v>
      </c>
      <c r="I52" s="20"/>
      <c r="J52" s="20">
        <f>'3'!N13</f>
        <v>0</v>
      </c>
      <c r="K52" s="51">
        <f t="shared" si="1"/>
        <v>0</v>
      </c>
    </row>
    <row r="53" spans="2:11" x14ac:dyDescent="0.2">
      <c r="B53" s="48">
        <f>'3'!B15</f>
        <v>15</v>
      </c>
      <c r="C53" s="43" t="str">
        <f>'3'!C15</f>
        <v>Ľudmila Chudejová</v>
      </c>
      <c r="D53" s="47">
        <f>'3'!D15</f>
        <v>0</v>
      </c>
      <c r="E53" s="20" t="str">
        <f>'ROZLOSOVÁNÍ '!E8</f>
        <v>MHK Bytča U19</v>
      </c>
      <c r="F53" s="20">
        <f>'3'!F15</f>
        <v>0</v>
      </c>
      <c r="G53" s="20"/>
      <c r="H53" s="20">
        <f>'3'!J15</f>
        <v>0</v>
      </c>
      <c r="I53" s="20"/>
      <c r="J53" s="20">
        <f>'3'!N15</f>
        <v>0</v>
      </c>
      <c r="K53" s="51">
        <f t="shared" si="1"/>
        <v>0</v>
      </c>
    </row>
    <row r="54" spans="2:11" x14ac:dyDescent="0.2">
      <c r="B54" s="48">
        <f>'3'!B17</f>
        <v>22</v>
      </c>
      <c r="C54" s="43" t="str">
        <f>'3'!C17</f>
        <v>Natália Chudovská</v>
      </c>
      <c r="D54" s="47">
        <f>'3'!D17</f>
        <v>0</v>
      </c>
      <c r="E54" s="20" t="str">
        <f>'ROZLOSOVÁNÍ '!E8</f>
        <v>MHK Bytča U19</v>
      </c>
      <c r="F54" s="20">
        <f>'3'!F17</f>
        <v>0</v>
      </c>
      <c r="G54" s="20"/>
      <c r="H54" s="20">
        <f>'3'!J17</f>
        <v>0</v>
      </c>
      <c r="I54" s="20"/>
      <c r="J54" s="20">
        <f>'3'!N17</f>
        <v>0</v>
      </c>
      <c r="K54" s="51">
        <f t="shared" si="1"/>
        <v>0</v>
      </c>
    </row>
    <row r="55" spans="2:11" x14ac:dyDescent="0.2">
      <c r="B55" s="48">
        <f>'3'!B18</f>
        <v>24</v>
      </c>
      <c r="C55" s="43" t="str">
        <f>'3'!C18</f>
        <v>Ivana Bystrická</v>
      </c>
      <c r="D55" s="47">
        <f>'3'!D18</f>
        <v>0</v>
      </c>
      <c r="E55" s="20" t="str">
        <f>'ROZLOSOVÁNÍ '!E8</f>
        <v>MHK Bytča U19</v>
      </c>
      <c r="F55" s="20">
        <f>'3'!F18</f>
        <v>0</v>
      </c>
      <c r="G55" s="20"/>
      <c r="H55" s="20">
        <f>'3'!J18</f>
        <v>0</v>
      </c>
      <c r="I55" s="20"/>
      <c r="J55" s="20">
        <f>'3'!N18</f>
        <v>0</v>
      </c>
      <c r="K55" s="51">
        <f t="shared" si="1"/>
        <v>0</v>
      </c>
    </row>
    <row r="56" spans="2:11" x14ac:dyDescent="0.2">
      <c r="B56" s="48">
        <f>'4'!B8</f>
        <v>1</v>
      </c>
      <c r="C56" s="43" t="str">
        <f>'4'!C8</f>
        <v>Matczak Paulina</v>
      </c>
      <c r="D56" s="47">
        <f>'4'!D8</f>
        <v>0</v>
      </c>
      <c r="E56" s="20" t="str">
        <f>'ROZLOSOVÁNÍ '!G8</f>
        <v>SPR Sośnica Gliwice U19</v>
      </c>
      <c r="F56" s="20">
        <f>'4'!F8</f>
        <v>0</v>
      </c>
      <c r="G56" s="20">
        <f>'4'!J8</f>
        <v>0</v>
      </c>
      <c r="H56" s="20"/>
      <c r="I56" s="20">
        <f>'4'!N8</f>
        <v>0</v>
      </c>
      <c r="J56" s="20"/>
      <c r="K56" s="51">
        <f t="shared" si="1"/>
        <v>0</v>
      </c>
    </row>
    <row r="59" spans="2:11" ht="15" x14ac:dyDescent="0.25">
      <c r="E59" t="s">
        <v>208</v>
      </c>
      <c r="K59" s="106">
        <f>SUM(K3:K56)</f>
        <v>331</v>
      </c>
    </row>
  </sheetData>
  <sheetProtection password="817D" sheet="1" objects="1" scenarios="1"/>
  <sortState ref="B2:K56">
    <sortCondition descending="1" ref="K3"/>
  </sortState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V13" sqref="V13"/>
    </sheetView>
  </sheetViews>
  <sheetFormatPr defaultRowHeight="12.75" x14ac:dyDescent="0.2"/>
  <cols>
    <col min="1" max="1" width="24.28515625" customWidth="1"/>
    <col min="2" max="2" width="5.7109375" customWidth="1"/>
    <col min="3" max="3" width="1.7109375" customWidth="1"/>
    <col min="4" max="5" width="5.7109375" customWidth="1"/>
    <col min="6" max="6" width="1.7109375" customWidth="1"/>
    <col min="7" max="8" width="5.7109375" customWidth="1"/>
    <col min="9" max="9" width="1.7109375" customWidth="1"/>
    <col min="10" max="11" width="5.7109375" customWidth="1"/>
    <col min="12" max="12" width="1.7109375" customWidth="1"/>
    <col min="13" max="13" width="5.7109375" customWidth="1"/>
    <col min="14" max="14" width="6.28515625" customWidth="1"/>
    <col min="15" max="15" width="1.85546875" customWidth="1"/>
    <col min="16" max="17" width="6.85546875" customWidth="1"/>
    <col min="18" max="18" width="11.85546875" customWidth="1"/>
    <col min="19" max="19" width="10.85546875" customWidth="1"/>
  </cols>
  <sheetData>
    <row r="1" spans="1:20" ht="20.25" x14ac:dyDescent="0.3">
      <c r="A1" s="202" t="s">
        <v>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20" ht="22.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s="2" customFormat="1" ht="54" customHeight="1" thickBot="1" x14ac:dyDescent="0.25">
      <c r="A3" s="146" t="s">
        <v>36</v>
      </c>
      <c r="B3" s="198" t="str">
        <f>'ROZLOSOVÁNÍ '!G9</f>
        <v>TJ Sokol Poruba U17</v>
      </c>
      <c r="C3" s="199"/>
      <c r="D3" s="200"/>
      <c r="E3" s="201" t="str">
        <f>'ROZLOSOVÁNÍ '!E9</f>
        <v>DHC Plzeň U17</v>
      </c>
      <c r="F3" s="199"/>
      <c r="G3" s="200"/>
      <c r="H3" s="201" t="str">
        <f>'ROZLOSOVÁNÍ '!E10</f>
        <v>MHK Bytča U17</v>
      </c>
      <c r="I3" s="199"/>
      <c r="J3" s="200"/>
      <c r="K3" s="201" t="str">
        <f>'ROZLOSOVÁNÍ '!G10</f>
        <v>SPR Sośnica Gliwice U17</v>
      </c>
      <c r="L3" s="199"/>
      <c r="M3" s="200"/>
      <c r="N3" s="192" t="s">
        <v>7</v>
      </c>
      <c r="O3" s="193"/>
      <c r="P3" s="194"/>
      <c r="Q3" s="149" t="s">
        <v>11</v>
      </c>
      <c r="R3" s="64" t="s">
        <v>3</v>
      </c>
      <c r="S3" s="65" t="s">
        <v>2</v>
      </c>
    </row>
    <row r="4" spans="1:20" ht="54" customHeight="1" x14ac:dyDescent="0.3">
      <c r="A4" s="150" t="str">
        <f>'ROZLOSOVÁNÍ '!G9</f>
        <v>TJ Sokol Poruba U17</v>
      </c>
      <c r="B4" s="195"/>
      <c r="C4" s="196"/>
      <c r="D4" s="197"/>
      <c r="E4" s="151">
        <f>'ROZLOSOVÁNÍ '!K15</f>
        <v>26</v>
      </c>
      <c r="F4" s="152" t="s">
        <v>8</v>
      </c>
      <c r="G4" s="153">
        <f>'ROZLOSOVÁNÍ '!I15</f>
        <v>20</v>
      </c>
      <c r="H4" s="154">
        <f>'ROZLOSOVÁNÍ '!I21</f>
        <v>33</v>
      </c>
      <c r="I4" s="155" t="s">
        <v>8</v>
      </c>
      <c r="J4" s="156">
        <f>'ROZLOSOVÁNÍ '!K21</f>
        <v>15</v>
      </c>
      <c r="K4" s="157">
        <f>'ROZLOSOVÁNÍ '!I18</f>
        <v>30</v>
      </c>
      <c r="L4" s="155" t="s">
        <v>8</v>
      </c>
      <c r="M4" s="158">
        <f>'ROZLOSOVÁNÍ '!K18</f>
        <v>28</v>
      </c>
      <c r="N4" s="159">
        <f>SUM(E4,H4,K4,)</f>
        <v>89</v>
      </c>
      <c r="O4" s="160" t="s">
        <v>8</v>
      </c>
      <c r="P4" s="161">
        <f>SUM(G4,J4,M4,)</f>
        <v>63</v>
      </c>
      <c r="Q4" s="162">
        <f t="shared" ref="Q4:Q7" si="0">SUM(N4-P4)</f>
        <v>26</v>
      </c>
      <c r="R4" s="147">
        <v>6</v>
      </c>
      <c r="S4" s="148">
        <v>1</v>
      </c>
    </row>
    <row r="5" spans="1:20" ht="54" customHeight="1" x14ac:dyDescent="0.3">
      <c r="A5" s="163" t="str">
        <f>'ROZLOSOVÁNÍ '!E9</f>
        <v>DHC Plzeň U17</v>
      </c>
      <c r="B5" s="164">
        <f>'ROZLOSOVÁNÍ '!I15</f>
        <v>20</v>
      </c>
      <c r="C5" s="165" t="s">
        <v>8</v>
      </c>
      <c r="D5" s="166">
        <f>'ROZLOSOVÁNÍ '!K15</f>
        <v>26</v>
      </c>
      <c r="E5" s="186"/>
      <c r="F5" s="187"/>
      <c r="G5" s="188"/>
      <c r="H5" s="157">
        <f>'ROZLOSOVÁNÍ '!I19</f>
        <v>23</v>
      </c>
      <c r="I5" s="167" t="s">
        <v>8</v>
      </c>
      <c r="J5" s="158">
        <f>'ROZLOSOVÁNÍ '!K19</f>
        <v>22</v>
      </c>
      <c r="K5" s="157">
        <f>'ROZLOSOVÁNÍ '!K23</f>
        <v>28</v>
      </c>
      <c r="L5" s="167" t="s">
        <v>8</v>
      </c>
      <c r="M5" s="158">
        <f>'ROZLOSOVÁNÍ '!I23</f>
        <v>24</v>
      </c>
      <c r="N5" s="168">
        <f>SUM(B5,H5,K5,)</f>
        <v>71</v>
      </c>
      <c r="O5" s="169" t="s">
        <v>8</v>
      </c>
      <c r="P5" s="170">
        <f>SUM(D5,J5,M5,)</f>
        <v>72</v>
      </c>
      <c r="Q5" s="171">
        <f t="shared" si="0"/>
        <v>-1</v>
      </c>
      <c r="R5" s="147">
        <v>4</v>
      </c>
      <c r="S5" s="148">
        <v>2</v>
      </c>
    </row>
    <row r="6" spans="1:20" ht="54" customHeight="1" x14ac:dyDescent="0.3">
      <c r="A6" s="163" t="str">
        <f>'ROZLOSOVÁNÍ '!E10</f>
        <v>MHK Bytča U17</v>
      </c>
      <c r="B6" s="172">
        <f>'ROZLOSOVÁNÍ '!K21</f>
        <v>15</v>
      </c>
      <c r="C6" s="167" t="s">
        <v>8</v>
      </c>
      <c r="D6" s="158">
        <f>'ROZLOSOVÁNÍ '!I21</f>
        <v>33</v>
      </c>
      <c r="E6" s="157">
        <f>'ROZLOSOVÁNÍ '!K19</f>
        <v>22</v>
      </c>
      <c r="F6" s="167" t="s">
        <v>8</v>
      </c>
      <c r="G6" s="158">
        <f>'ROZLOSOVÁNÍ '!I19</f>
        <v>23</v>
      </c>
      <c r="H6" s="186"/>
      <c r="I6" s="187"/>
      <c r="J6" s="188"/>
      <c r="K6" s="173">
        <f>'ROZLOSOVÁNÍ '!I16</f>
        <v>25</v>
      </c>
      <c r="L6" s="165" t="s">
        <v>8</v>
      </c>
      <c r="M6" s="166">
        <f>'ROZLOSOVÁNÍ '!K16</f>
        <v>25</v>
      </c>
      <c r="N6" s="168">
        <f>SUM(B6,E6,K6,)</f>
        <v>62</v>
      </c>
      <c r="O6" s="169" t="s">
        <v>8</v>
      </c>
      <c r="P6" s="170">
        <f>SUM(D6,G6,M6,)</f>
        <v>81</v>
      </c>
      <c r="Q6" s="174">
        <f t="shared" si="0"/>
        <v>-19</v>
      </c>
      <c r="R6" s="147">
        <v>1</v>
      </c>
      <c r="S6" s="148">
        <v>4</v>
      </c>
    </row>
    <row r="7" spans="1:20" ht="54" customHeight="1" x14ac:dyDescent="0.2">
      <c r="A7" s="163" t="str">
        <f>'ROZLOSOVÁNÍ '!G10</f>
        <v>SPR Sośnica Gliwice U17</v>
      </c>
      <c r="B7" s="172">
        <f>'ROZLOSOVÁNÍ '!K18</f>
        <v>28</v>
      </c>
      <c r="C7" s="167" t="s">
        <v>8</v>
      </c>
      <c r="D7" s="158">
        <f>'ROZLOSOVÁNÍ '!I18</f>
        <v>30</v>
      </c>
      <c r="E7" s="157">
        <f>'ROZLOSOVÁNÍ '!I23</f>
        <v>24</v>
      </c>
      <c r="F7" s="167" t="s">
        <v>8</v>
      </c>
      <c r="G7" s="158">
        <f>'ROZLOSOVÁNÍ '!K23</f>
        <v>28</v>
      </c>
      <c r="H7" s="173">
        <f>'ROZLOSOVÁNÍ '!K16</f>
        <v>25</v>
      </c>
      <c r="I7" s="165" t="s">
        <v>8</v>
      </c>
      <c r="J7" s="166">
        <f>'ROZLOSOVÁNÍ '!I16</f>
        <v>25</v>
      </c>
      <c r="K7" s="189"/>
      <c r="L7" s="190"/>
      <c r="M7" s="191"/>
      <c r="N7" s="168">
        <f>SUM(B7,E7,H7,)</f>
        <v>77</v>
      </c>
      <c r="O7" s="169" t="s">
        <v>8</v>
      </c>
      <c r="P7" s="170">
        <f>SUM(D7,G7,J7,)</f>
        <v>83</v>
      </c>
      <c r="Q7" s="174">
        <f t="shared" si="0"/>
        <v>-6</v>
      </c>
      <c r="R7" s="147">
        <v>1</v>
      </c>
      <c r="S7" s="148">
        <v>3</v>
      </c>
    </row>
    <row r="8" spans="1:20" ht="13.5" thickBot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3"/>
      <c r="S8" s="13"/>
    </row>
    <row r="9" spans="1:20" s="2" customFormat="1" ht="54" customHeight="1" thickBot="1" x14ac:dyDescent="0.25">
      <c r="A9" s="146" t="s">
        <v>37</v>
      </c>
      <c r="B9" s="198" t="str">
        <f>'ROZLOSOVÁNÍ '!G7</f>
        <v>TJ Sokol Poruba U19</v>
      </c>
      <c r="C9" s="199"/>
      <c r="D9" s="200"/>
      <c r="E9" s="201" t="str">
        <f>'ROZLOSOVÁNÍ '!E7</f>
        <v>DHC Plzeň U19</v>
      </c>
      <c r="F9" s="199"/>
      <c r="G9" s="200"/>
      <c r="H9" s="201" t="str">
        <f>'ROZLOSOVÁNÍ '!E8</f>
        <v>MHK Bytča U19</v>
      </c>
      <c r="I9" s="199"/>
      <c r="J9" s="200"/>
      <c r="K9" s="201" t="str">
        <f>'ROZLOSOVÁNÍ '!G8</f>
        <v>SPR Sośnica Gliwice U19</v>
      </c>
      <c r="L9" s="199"/>
      <c r="M9" s="200"/>
      <c r="N9" s="192" t="s">
        <v>7</v>
      </c>
      <c r="O9" s="193"/>
      <c r="P9" s="194"/>
      <c r="Q9" s="149" t="s">
        <v>11</v>
      </c>
      <c r="R9" s="64" t="s">
        <v>3</v>
      </c>
      <c r="S9" s="65" t="s">
        <v>2</v>
      </c>
    </row>
    <row r="10" spans="1:20" ht="54" customHeight="1" x14ac:dyDescent="0.35">
      <c r="A10" s="150" t="str">
        <f>'ROZLOSOVÁNÍ '!G7</f>
        <v>TJ Sokol Poruba U19</v>
      </c>
      <c r="B10" s="195"/>
      <c r="C10" s="196"/>
      <c r="D10" s="197"/>
      <c r="E10" s="151">
        <f>'ROZLOSOVÁNÍ '!K13</f>
        <v>27</v>
      </c>
      <c r="F10" s="152" t="s">
        <v>8</v>
      </c>
      <c r="G10" s="153">
        <f>'ROZLOSOVÁNÍ '!I13</f>
        <v>27</v>
      </c>
      <c r="H10" s="154">
        <f>'ROZLOSOVÁNÍ '!I24</f>
        <v>28</v>
      </c>
      <c r="I10" s="155" t="s">
        <v>8</v>
      </c>
      <c r="J10" s="156">
        <f>'ROZLOSOVÁNÍ '!K24</f>
        <v>25</v>
      </c>
      <c r="K10" s="157">
        <f>'ROZLOSOVÁNÍ '!I22</f>
        <v>28</v>
      </c>
      <c r="L10" s="155" t="s">
        <v>8</v>
      </c>
      <c r="M10" s="158">
        <f>'ROZLOSOVÁNÍ '!K22</f>
        <v>27</v>
      </c>
      <c r="N10" s="159">
        <f>SUM(E10,H10,K10,)</f>
        <v>83</v>
      </c>
      <c r="O10" s="160" t="s">
        <v>8</v>
      </c>
      <c r="P10" s="161">
        <f>SUM(G10,J10,M10,)</f>
        <v>79</v>
      </c>
      <c r="Q10" s="162">
        <f t="shared" ref="Q10:Q13" si="1">SUM(N10-P10)</f>
        <v>4</v>
      </c>
      <c r="R10" s="147">
        <v>5</v>
      </c>
      <c r="S10" s="148">
        <v>2</v>
      </c>
      <c r="T10" s="78"/>
    </row>
    <row r="11" spans="1:20" ht="54" customHeight="1" x14ac:dyDescent="0.35">
      <c r="A11" s="163" t="str">
        <f>'ROZLOSOVÁNÍ '!E7</f>
        <v>DHC Plzeň U19</v>
      </c>
      <c r="B11" s="164">
        <f>'ROZLOSOVÁNÍ '!I13</f>
        <v>27</v>
      </c>
      <c r="C11" s="165" t="s">
        <v>8</v>
      </c>
      <c r="D11" s="166">
        <f>'ROZLOSOVÁNÍ '!K13</f>
        <v>27</v>
      </c>
      <c r="E11" s="186"/>
      <c r="F11" s="187"/>
      <c r="G11" s="188"/>
      <c r="H11" s="157">
        <f>'ROZLOSOVÁNÍ '!I17</f>
        <v>35</v>
      </c>
      <c r="I11" s="167" t="s">
        <v>8</v>
      </c>
      <c r="J11" s="158">
        <f>'ROZLOSOVÁNÍ '!K17</f>
        <v>30</v>
      </c>
      <c r="K11" s="157">
        <f>'ROZLOSOVÁNÍ '!K20</f>
        <v>27</v>
      </c>
      <c r="L11" s="167" t="s">
        <v>8</v>
      </c>
      <c r="M11" s="158">
        <f>'ROZLOSOVÁNÍ '!I20</f>
        <v>19</v>
      </c>
      <c r="N11" s="168">
        <f>SUM(B11,H11,K11,)</f>
        <v>89</v>
      </c>
      <c r="O11" s="169" t="s">
        <v>8</v>
      </c>
      <c r="P11" s="170">
        <f>SUM(D11,J11,M11,)</f>
        <v>76</v>
      </c>
      <c r="Q11" s="171">
        <f t="shared" si="1"/>
        <v>13</v>
      </c>
      <c r="R11" s="147">
        <v>5</v>
      </c>
      <c r="S11" s="148">
        <v>1</v>
      </c>
      <c r="T11" s="78"/>
    </row>
    <row r="12" spans="1:20" ht="54" customHeight="1" x14ac:dyDescent="0.35">
      <c r="A12" s="163" t="str">
        <f>'ROZLOSOVÁNÍ '!E8</f>
        <v>MHK Bytča U19</v>
      </c>
      <c r="B12" s="172">
        <f>'ROZLOSOVÁNÍ '!K24</f>
        <v>25</v>
      </c>
      <c r="C12" s="167" t="s">
        <v>8</v>
      </c>
      <c r="D12" s="158">
        <f>'ROZLOSOVÁNÍ '!I24</f>
        <v>28</v>
      </c>
      <c r="E12" s="157">
        <f>'ROZLOSOVÁNÍ '!K17</f>
        <v>30</v>
      </c>
      <c r="F12" s="167" t="s">
        <v>8</v>
      </c>
      <c r="G12" s="158">
        <f>'ROZLOSOVÁNÍ '!I17</f>
        <v>35</v>
      </c>
      <c r="H12" s="186"/>
      <c r="I12" s="187"/>
      <c r="J12" s="188"/>
      <c r="K12" s="173">
        <f>'ROZLOSOVÁNÍ '!I14</f>
        <v>24</v>
      </c>
      <c r="L12" s="165" t="s">
        <v>8</v>
      </c>
      <c r="M12" s="166">
        <f>'ROZLOSOVÁNÍ '!K14</f>
        <v>35</v>
      </c>
      <c r="N12" s="168">
        <f>SUM(B12,E12,K12,)</f>
        <v>79</v>
      </c>
      <c r="O12" s="169" t="s">
        <v>8</v>
      </c>
      <c r="P12" s="170">
        <f>SUM(D12,G12,M12,)</f>
        <v>98</v>
      </c>
      <c r="Q12" s="174">
        <f t="shared" si="1"/>
        <v>-19</v>
      </c>
      <c r="R12" s="147">
        <v>0</v>
      </c>
      <c r="S12" s="148">
        <v>4</v>
      </c>
      <c r="T12" s="78"/>
    </row>
    <row r="13" spans="1:20" ht="54" customHeight="1" x14ac:dyDescent="0.35">
      <c r="A13" s="163" t="str">
        <f>'ROZLOSOVÁNÍ '!G8</f>
        <v>SPR Sośnica Gliwice U19</v>
      </c>
      <c r="B13" s="172">
        <f>'ROZLOSOVÁNÍ '!K22</f>
        <v>27</v>
      </c>
      <c r="C13" s="167" t="s">
        <v>8</v>
      </c>
      <c r="D13" s="158">
        <f>'ROZLOSOVÁNÍ '!I22</f>
        <v>28</v>
      </c>
      <c r="E13" s="157">
        <f>'ROZLOSOVÁNÍ '!I20</f>
        <v>19</v>
      </c>
      <c r="F13" s="167" t="s">
        <v>8</v>
      </c>
      <c r="G13" s="158">
        <f>'ROZLOSOVÁNÍ '!K20</f>
        <v>27</v>
      </c>
      <c r="H13" s="173">
        <f>'ROZLOSOVÁNÍ '!K14</f>
        <v>35</v>
      </c>
      <c r="I13" s="165" t="s">
        <v>8</v>
      </c>
      <c r="J13" s="166">
        <f>'ROZLOSOVÁNÍ '!I14</f>
        <v>24</v>
      </c>
      <c r="K13" s="189"/>
      <c r="L13" s="190"/>
      <c r="M13" s="191"/>
      <c r="N13" s="168">
        <f>SUM(B13,E13,H13,)</f>
        <v>81</v>
      </c>
      <c r="O13" s="169" t="s">
        <v>8</v>
      </c>
      <c r="P13" s="170">
        <f>SUM(D13,G13,J13,)</f>
        <v>79</v>
      </c>
      <c r="Q13" s="174">
        <f t="shared" si="1"/>
        <v>2</v>
      </c>
      <c r="R13" s="147">
        <v>2</v>
      </c>
      <c r="S13" s="148">
        <v>3</v>
      </c>
      <c r="T13" s="78"/>
    </row>
    <row r="14" spans="1:20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sheetProtection password="817D" sheet="1" objects="1" scenarios="1"/>
  <mergeCells count="19">
    <mergeCell ref="A1:S1"/>
    <mergeCell ref="B3:D3"/>
    <mergeCell ref="B4:D4"/>
    <mergeCell ref="N3:P3"/>
    <mergeCell ref="E3:G3"/>
    <mergeCell ref="H6:J6"/>
    <mergeCell ref="K3:M3"/>
    <mergeCell ref="K7:M7"/>
    <mergeCell ref="E5:G5"/>
    <mergeCell ref="H3:J3"/>
    <mergeCell ref="E11:G11"/>
    <mergeCell ref="H12:J12"/>
    <mergeCell ref="K13:M13"/>
    <mergeCell ref="N9:P9"/>
    <mergeCell ref="B10:D10"/>
    <mergeCell ref="B9:D9"/>
    <mergeCell ref="E9:G9"/>
    <mergeCell ref="H9:J9"/>
    <mergeCell ref="K9:M9"/>
  </mergeCells>
  <phoneticPr fontId="0" type="noConversion"/>
  <printOptions horizontalCentered="1" verticalCentered="1"/>
  <pageMargins left="0.15748031496062992" right="0.35433070866141736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33"/>
  <sheetViews>
    <sheetView workbookViewId="0">
      <selection activeCell="B1" sqref="B1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4.4257812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1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38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2" t="s">
        <v>20</v>
      </c>
      <c r="F5" s="32"/>
      <c r="G5" s="32"/>
      <c r="H5" s="33"/>
      <c r="I5" s="66" t="s">
        <v>21</v>
      </c>
      <c r="J5" s="32"/>
      <c r="K5" s="32"/>
      <c r="L5" s="33"/>
      <c r="M5" s="66" t="s">
        <v>22</v>
      </c>
      <c r="N5" s="32"/>
      <c r="O5" s="32"/>
      <c r="P5" s="33"/>
    </row>
    <row r="6" spans="2:16" ht="15.75" customHeight="1" thickBot="1" x14ac:dyDescent="0.3">
      <c r="B6" s="223" t="str">
        <f>'ROZLOSOVÁNÍ '!E7</f>
        <v>DHC Plzeň U19</v>
      </c>
      <c r="C6" s="224"/>
      <c r="D6" s="225"/>
      <c r="E6" s="217" t="str">
        <f>'ROZLOSOVÁNÍ '!G7</f>
        <v>TJ Sokol Poruba U19</v>
      </c>
      <c r="F6" s="218"/>
      <c r="G6" s="218"/>
      <c r="H6" s="219"/>
      <c r="I6" s="217" t="str">
        <f>'ROZLOSOVÁNÍ '!E8</f>
        <v>MHK Bytča U19</v>
      </c>
      <c r="J6" s="218"/>
      <c r="K6" s="218"/>
      <c r="L6" s="219"/>
      <c r="M6" s="217" t="str">
        <f>'ROZLOSOVÁNÍ '!G8</f>
        <v>SPR Sośnica Gliwice U19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4">
        <v>1</v>
      </c>
      <c r="C8" s="83" t="s">
        <v>62</v>
      </c>
      <c r="D8" s="108"/>
      <c r="E8" s="52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95">
        <v>2</v>
      </c>
      <c r="C9" s="83" t="s">
        <v>63</v>
      </c>
      <c r="D9" s="109"/>
      <c r="E9" s="53" t="s">
        <v>185</v>
      </c>
      <c r="F9" s="53">
        <v>2</v>
      </c>
      <c r="G9" s="55"/>
      <c r="H9" s="57" t="s">
        <v>172</v>
      </c>
      <c r="I9" s="53" t="s">
        <v>195</v>
      </c>
      <c r="J9" s="53">
        <v>10</v>
      </c>
      <c r="K9" s="55" t="s">
        <v>172</v>
      </c>
      <c r="L9" s="57"/>
      <c r="M9" s="53"/>
      <c r="N9" s="53">
        <v>4</v>
      </c>
      <c r="O9" s="55"/>
      <c r="P9" s="57"/>
    </row>
    <row r="10" spans="2:16" ht="20.25" customHeight="1" x14ac:dyDescent="0.25">
      <c r="B10" s="95">
        <v>3</v>
      </c>
      <c r="C10" s="83" t="s">
        <v>64</v>
      </c>
      <c r="D10" s="109"/>
      <c r="E10" s="53" t="s">
        <v>190</v>
      </c>
      <c r="F10" s="53">
        <v>5</v>
      </c>
      <c r="G10" s="55"/>
      <c r="H10" s="57" t="s">
        <v>172</v>
      </c>
      <c r="I10" s="53" t="s">
        <v>190</v>
      </c>
      <c r="J10" s="53">
        <v>5</v>
      </c>
      <c r="K10" s="55"/>
      <c r="L10" s="57" t="s">
        <v>172</v>
      </c>
      <c r="M10" s="53"/>
      <c r="N10" s="53">
        <v>5</v>
      </c>
      <c r="O10" s="55"/>
      <c r="P10" s="57"/>
    </row>
    <row r="11" spans="2:16" ht="20.25" customHeight="1" x14ac:dyDescent="0.25">
      <c r="B11" s="95">
        <v>5</v>
      </c>
      <c r="C11" s="83" t="s">
        <v>65</v>
      </c>
      <c r="D11" s="109"/>
      <c r="E11" s="53" t="s">
        <v>191</v>
      </c>
      <c r="F11" s="53">
        <v>7</v>
      </c>
      <c r="G11" s="55"/>
      <c r="H11" s="57" t="s">
        <v>172</v>
      </c>
      <c r="I11" s="53" t="s">
        <v>192</v>
      </c>
      <c r="J11" s="53">
        <v>4</v>
      </c>
      <c r="K11" s="55"/>
      <c r="L11" s="57"/>
      <c r="M11" s="53"/>
      <c r="N11" s="53">
        <v>10</v>
      </c>
      <c r="O11" s="55"/>
      <c r="P11" s="57" t="s">
        <v>172</v>
      </c>
    </row>
    <row r="12" spans="2:16" ht="20.25" customHeight="1" x14ac:dyDescent="0.25">
      <c r="B12" s="95">
        <v>7</v>
      </c>
      <c r="C12" s="83" t="s">
        <v>66</v>
      </c>
      <c r="D12" s="109"/>
      <c r="E12" s="53"/>
      <c r="F12" s="53"/>
      <c r="G12" s="55"/>
      <c r="H12" s="57"/>
      <c r="I12" s="53"/>
      <c r="J12" s="53"/>
      <c r="K12" s="55"/>
      <c r="L12" s="57" t="s">
        <v>185</v>
      </c>
      <c r="M12" s="53"/>
      <c r="N12" s="53"/>
      <c r="O12" s="55"/>
      <c r="P12" s="57"/>
    </row>
    <row r="13" spans="2:16" ht="20.25" customHeight="1" x14ac:dyDescent="0.25">
      <c r="B13" s="95">
        <v>8</v>
      </c>
      <c r="C13" s="83" t="s">
        <v>67</v>
      </c>
      <c r="D13" s="109"/>
      <c r="E13" s="53"/>
      <c r="F13" s="53"/>
      <c r="G13" s="55"/>
      <c r="H13" s="57"/>
      <c r="I13" s="53"/>
      <c r="J13" s="53"/>
      <c r="K13" s="55"/>
      <c r="L13" s="57"/>
      <c r="M13" s="53"/>
      <c r="N13" s="53"/>
      <c r="O13" s="55"/>
      <c r="P13" s="57"/>
    </row>
    <row r="14" spans="2:16" ht="20.25" customHeight="1" x14ac:dyDescent="0.25">
      <c r="B14" s="95">
        <v>9</v>
      </c>
      <c r="C14" s="83" t="s">
        <v>68</v>
      </c>
      <c r="D14" s="109"/>
      <c r="E14" s="53"/>
      <c r="F14" s="53"/>
      <c r="G14" s="55"/>
      <c r="H14" s="57"/>
      <c r="I14" s="53"/>
      <c r="J14" s="53"/>
      <c r="K14" s="55"/>
      <c r="L14" s="57"/>
      <c r="M14" s="53"/>
      <c r="N14" s="53"/>
      <c r="O14" s="55"/>
      <c r="P14" s="57"/>
    </row>
    <row r="15" spans="2:16" ht="20.25" customHeight="1" x14ac:dyDescent="0.25">
      <c r="B15" s="95">
        <v>12</v>
      </c>
      <c r="C15" s="83" t="s">
        <v>69</v>
      </c>
      <c r="D15" s="109"/>
      <c r="E15" s="53"/>
      <c r="F15" s="53"/>
      <c r="G15" s="55"/>
      <c r="H15" s="57"/>
      <c r="I15" s="53" t="s">
        <v>172</v>
      </c>
      <c r="J15" s="53">
        <v>1</v>
      </c>
      <c r="K15" s="55"/>
      <c r="L15" s="57" t="s">
        <v>172</v>
      </c>
      <c r="M15" s="53"/>
      <c r="N15" s="53"/>
      <c r="O15" s="55"/>
      <c r="P15" s="57"/>
    </row>
    <row r="16" spans="2:16" ht="20.25" customHeight="1" x14ac:dyDescent="0.25">
      <c r="B16" s="95">
        <v>13</v>
      </c>
      <c r="C16" s="83" t="s">
        <v>70</v>
      </c>
      <c r="D16" s="109"/>
      <c r="E16" s="53" t="s">
        <v>192</v>
      </c>
      <c r="F16" s="53">
        <v>4</v>
      </c>
      <c r="G16" s="55"/>
      <c r="H16" s="57"/>
      <c r="I16" s="53" t="s">
        <v>190</v>
      </c>
      <c r="J16" s="53">
        <v>5</v>
      </c>
      <c r="K16" s="55"/>
      <c r="L16" s="57"/>
      <c r="M16" s="53"/>
      <c r="N16" s="53">
        <v>2</v>
      </c>
      <c r="O16" s="55" t="s">
        <v>172</v>
      </c>
      <c r="P16" s="57"/>
    </row>
    <row r="17" spans="2:16" ht="20.25" customHeight="1" x14ac:dyDescent="0.25">
      <c r="B17" s="95">
        <v>14</v>
      </c>
      <c r="C17" s="83" t="s">
        <v>71</v>
      </c>
      <c r="D17" s="109"/>
      <c r="E17" s="53" t="s">
        <v>193</v>
      </c>
      <c r="F17" s="53">
        <v>8</v>
      </c>
      <c r="G17" s="55"/>
      <c r="H17" s="57"/>
      <c r="I17" s="53" t="s">
        <v>193</v>
      </c>
      <c r="J17" s="53">
        <v>8</v>
      </c>
      <c r="K17" s="55"/>
      <c r="L17" s="57"/>
      <c r="M17" s="53"/>
      <c r="N17" s="53">
        <v>5</v>
      </c>
      <c r="O17" s="55" t="s">
        <v>172</v>
      </c>
      <c r="P17" s="57"/>
    </row>
    <row r="18" spans="2:16" ht="20.25" customHeight="1" x14ac:dyDescent="0.25">
      <c r="B18" s="95">
        <v>17</v>
      </c>
      <c r="C18" s="83" t="s">
        <v>72</v>
      </c>
      <c r="D18" s="109"/>
      <c r="E18" s="58" t="s">
        <v>172</v>
      </c>
      <c r="F18" s="53">
        <v>1</v>
      </c>
      <c r="G18" s="55"/>
      <c r="H18" s="57"/>
      <c r="I18" s="53" t="s">
        <v>185</v>
      </c>
      <c r="J18" s="53">
        <v>2</v>
      </c>
      <c r="K18" s="55"/>
      <c r="L18" s="57"/>
      <c r="M18" s="53"/>
      <c r="N18" s="53">
        <v>1</v>
      </c>
      <c r="O18" s="55"/>
      <c r="P18" s="57" t="s">
        <v>172</v>
      </c>
    </row>
    <row r="19" spans="2:16" ht="20.25" customHeight="1" x14ac:dyDescent="0.25">
      <c r="B19" s="95">
        <v>18</v>
      </c>
      <c r="C19" s="83" t="s">
        <v>73</v>
      </c>
      <c r="D19" s="109"/>
      <c r="E19" s="53"/>
      <c r="F19" s="53"/>
      <c r="G19" s="55" t="s">
        <v>172</v>
      </c>
      <c r="H19" s="57"/>
      <c r="I19" s="53"/>
      <c r="J19" s="53"/>
      <c r="K19" s="55" t="s">
        <v>172</v>
      </c>
      <c r="L19" s="57"/>
      <c r="M19" s="53"/>
      <c r="N19" s="53"/>
      <c r="O19" s="55"/>
      <c r="P19" s="57" t="s">
        <v>172</v>
      </c>
    </row>
    <row r="20" spans="2:16" ht="20.25" customHeight="1" x14ac:dyDescent="0.25">
      <c r="B20" s="95">
        <v>21</v>
      </c>
      <c r="C20" s="83" t="s">
        <v>74</v>
      </c>
      <c r="D20" s="109"/>
      <c r="E20" s="58"/>
      <c r="F20" s="53"/>
      <c r="G20" s="55"/>
      <c r="H20" s="57"/>
      <c r="I20" s="53"/>
      <c r="J20" s="53"/>
      <c r="K20" s="55"/>
      <c r="L20" s="57"/>
      <c r="M20" s="53"/>
      <c r="N20" s="53"/>
      <c r="O20" s="55"/>
      <c r="P20" s="57"/>
    </row>
    <row r="21" spans="2:16" ht="20.25" customHeight="1" x14ac:dyDescent="0.25">
      <c r="B21" s="41"/>
      <c r="C21" s="20"/>
      <c r="D21" s="21"/>
      <c r="E21" s="53"/>
      <c r="F21" s="53"/>
      <c r="G21" s="55"/>
      <c r="H21" s="57"/>
      <c r="I21" s="53"/>
      <c r="J21" s="53"/>
      <c r="K21" s="55"/>
      <c r="L21" s="57"/>
      <c r="M21" s="53"/>
      <c r="N21" s="53"/>
      <c r="O21" s="55"/>
      <c r="P21" s="57"/>
    </row>
    <row r="22" spans="2:16" ht="20.25" customHeight="1" x14ac:dyDescent="0.25">
      <c r="B22" s="41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thickBot="1" x14ac:dyDescent="0.3">
      <c r="B23" s="42"/>
      <c r="C23" s="23"/>
      <c r="D23" s="24"/>
      <c r="E23" s="60"/>
      <c r="F23" s="60"/>
      <c r="G23" s="61" t="s">
        <v>172</v>
      </c>
      <c r="H23" s="62"/>
      <c r="I23" s="60"/>
      <c r="J23" s="60"/>
      <c r="K23" s="61"/>
      <c r="L23" s="62"/>
      <c r="M23" s="60"/>
      <c r="N23" s="60"/>
      <c r="O23" s="61" t="s">
        <v>172</v>
      </c>
      <c r="P23" s="62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169</v>
      </c>
      <c r="G24" s="210"/>
      <c r="H24" s="211"/>
      <c r="I24" s="204" t="s">
        <v>6</v>
      </c>
      <c r="J24" s="209" t="s">
        <v>203</v>
      </c>
      <c r="K24" s="210"/>
      <c r="L24" s="211"/>
      <c r="M24" s="204" t="s">
        <v>6</v>
      </c>
      <c r="N24" s="209" t="s">
        <v>211</v>
      </c>
      <c r="O24" s="210"/>
      <c r="P24" s="211"/>
    </row>
    <row r="25" spans="2:16" ht="17.25" customHeight="1" thickBot="1" x14ac:dyDescent="0.25">
      <c r="B25" s="207" t="s">
        <v>75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29" t="s">
        <v>15</v>
      </c>
      <c r="F26" s="29"/>
      <c r="G26" s="29"/>
      <c r="H26" s="30"/>
      <c r="I26" s="29" t="s">
        <v>15</v>
      </c>
      <c r="J26" s="29"/>
      <c r="K26" s="29"/>
      <c r="L26" s="30"/>
      <c r="M26" s="29" t="s">
        <v>15</v>
      </c>
      <c r="N26" s="29"/>
      <c r="O26" s="29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170</v>
      </c>
      <c r="F27" s="27"/>
      <c r="G27" s="27"/>
      <c r="H27" s="28"/>
      <c r="I27" s="27" t="s">
        <v>170</v>
      </c>
      <c r="J27" s="27"/>
      <c r="K27" s="27"/>
      <c r="L27" s="28"/>
      <c r="M27" s="27" t="s">
        <v>186</v>
      </c>
      <c r="N27" s="27"/>
      <c r="O27" s="27"/>
      <c r="P27" s="28"/>
    </row>
    <row r="28" spans="2:16" ht="16.5" customHeight="1" x14ac:dyDescent="0.2">
      <c r="B28" s="203" t="s">
        <v>76</v>
      </c>
      <c r="C28" s="182"/>
      <c r="D28" s="25"/>
      <c r="E28" s="29" t="s">
        <v>17</v>
      </c>
      <c r="F28" s="29"/>
      <c r="G28" s="31"/>
      <c r="H28" s="25"/>
      <c r="I28" s="29" t="s">
        <v>17</v>
      </c>
      <c r="J28" s="29"/>
      <c r="K28" s="31"/>
      <c r="L28" s="25"/>
      <c r="M28" s="29" t="s">
        <v>17</v>
      </c>
      <c r="N28" s="29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171</v>
      </c>
      <c r="F29" s="27"/>
      <c r="G29" s="27"/>
      <c r="H29" s="28"/>
      <c r="I29" s="27" t="s">
        <v>187</v>
      </c>
      <c r="J29" s="27"/>
      <c r="K29" s="27"/>
      <c r="L29" s="28"/>
      <c r="M29" s="27" t="s">
        <v>187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mergeCells count="19">
    <mergeCell ref="B3:D3"/>
    <mergeCell ref="E3:H3"/>
    <mergeCell ref="I3:P3"/>
    <mergeCell ref="E6:H6"/>
    <mergeCell ref="B27:D27"/>
    <mergeCell ref="B4:P4"/>
    <mergeCell ref="M6:P6"/>
    <mergeCell ref="B6:D6"/>
    <mergeCell ref="N24:P25"/>
    <mergeCell ref="B5:D5"/>
    <mergeCell ref="I6:L6"/>
    <mergeCell ref="B28:C28"/>
    <mergeCell ref="M24:M25"/>
    <mergeCell ref="I24:I25"/>
    <mergeCell ref="B24:C24"/>
    <mergeCell ref="E24:E25"/>
    <mergeCell ref="B25:C25"/>
    <mergeCell ref="F24:H25"/>
    <mergeCell ref="J24:L2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P33"/>
  <sheetViews>
    <sheetView workbookViewId="0">
      <selection activeCell="B1" sqref="B1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5703125" customWidth="1"/>
    <col min="9" max="9" width="12.5703125" customWidth="1"/>
    <col min="10" max="10" width="3.140625" customWidth="1"/>
    <col min="11" max="11" width="2.140625" customWidth="1"/>
    <col min="12" max="12" width="5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2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38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2" t="s">
        <v>20</v>
      </c>
      <c r="F5" s="32"/>
      <c r="G5" s="32"/>
      <c r="H5" s="33"/>
      <c r="I5" s="32" t="s">
        <v>21</v>
      </c>
      <c r="J5" s="32"/>
      <c r="K5" s="32"/>
      <c r="L5" s="33"/>
      <c r="M5" s="66" t="s">
        <v>22</v>
      </c>
      <c r="N5" s="32"/>
      <c r="O5" s="32"/>
      <c r="P5" s="33"/>
    </row>
    <row r="6" spans="2:16" ht="15.75" customHeight="1" thickBot="1" x14ac:dyDescent="0.3">
      <c r="B6" s="223" t="str">
        <f>'ROZLOSOVÁNÍ '!G7</f>
        <v>TJ Sokol Poruba U19</v>
      </c>
      <c r="C6" s="224"/>
      <c r="D6" s="225"/>
      <c r="E6" s="217" t="str">
        <f>'ROZLOSOVÁNÍ '!E7</f>
        <v>DHC Plzeň U19</v>
      </c>
      <c r="F6" s="218"/>
      <c r="G6" s="218"/>
      <c r="H6" s="219"/>
      <c r="I6" s="217" t="str">
        <f>'ROZLOSOVÁNÍ '!G8</f>
        <v>SPR Sośnica Gliwice U19</v>
      </c>
      <c r="J6" s="218"/>
      <c r="K6" s="218"/>
      <c r="L6" s="219"/>
      <c r="M6" s="217" t="str">
        <f>'ROZLOSOVÁNÍ '!E8</f>
        <v>MHK Bytča U19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4">
        <v>1</v>
      </c>
      <c r="C8" s="83" t="s">
        <v>173</v>
      </c>
      <c r="D8" s="18"/>
      <c r="E8" s="52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95">
        <v>3</v>
      </c>
      <c r="C9" s="83" t="s">
        <v>174</v>
      </c>
      <c r="D9" s="21"/>
      <c r="E9" s="53" t="s">
        <v>185</v>
      </c>
      <c r="F9" s="53">
        <v>2</v>
      </c>
      <c r="G9" s="55"/>
      <c r="H9" s="57" t="s">
        <v>172</v>
      </c>
      <c r="I9" s="53"/>
      <c r="J9" s="53">
        <v>9</v>
      </c>
      <c r="K9" s="55" t="s">
        <v>172</v>
      </c>
      <c r="L9" s="57" t="s">
        <v>172</v>
      </c>
      <c r="M9" s="53" t="s">
        <v>194</v>
      </c>
      <c r="N9" s="53">
        <v>3</v>
      </c>
      <c r="O9" s="55"/>
      <c r="P9" s="57" t="s">
        <v>172</v>
      </c>
    </row>
    <row r="10" spans="2:16" ht="20.25" customHeight="1" x14ac:dyDescent="0.25">
      <c r="B10" s="95">
        <v>4</v>
      </c>
      <c r="C10" s="83" t="s">
        <v>175</v>
      </c>
      <c r="D10" s="21"/>
      <c r="E10" s="53"/>
      <c r="F10" s="53"/>
      <c r="G10" s="55"/>
      <c r="H10" s="57"/>
      <c r="I10" s="53"/>
      <c r="J10" s="53"/>
      <c r="K10" s="55"/>
      <c r="L10" s="57"/>
      <c r="M10" s="53"/>
      <c r="N10" s="53"/>
      <c r="O10" s="55"/>
      <c r="P10" s="57"/>
    </row>
    <row r="11" spans="2:16" ht="20.25" customHeight="1" x14ac:dyDescent="0.25">
      <c r="B11" s="95">
        <v>6</v>
      </c>
      <c r="C11" s="83" t="s">
        <v>176</v>
      </c>
      <c r="D11" s="21"/>
      <c r="E11" s="53"/>
      <c r="F11" s="53"/>
      <c r="G11" s="55"/>
      <c r="H11" s="57"/>
      <c r="I11" s="53"/>
      <c r="J11" s="53"/>
      <c r="K11" s="55"/>
      <c r="L11" s="57"/>
      <c r="M11" s="53"/>
      <c r="N11" s="53"/>
      <c r="O11" s="55"/>
      <c r="P11" s="57"/>
    </row>
    <row r="12" spans="2:16" ht="20.25" customHeight="1" x14ac:dyDescent="0.25">
      <c r="B12" s="96">
        <v>7</v>
      </c>
      <c r="C12" s="97" t="s">
        <v>183</v>
      </c>
      <c r="D12" s="21"/>
      <c r="E12" s="53" t="s">
        <v>194</v>
      </c>
      <c r="F12" s="53">
        <v>3</v>
      </c>
      <c r="G12" s="55"/>
      <c r="H12" s="57"/>
      <c r="I12" s="53" t="s">
        <v>172</v>
      </c>
      <c r="J12" s="53">
        <v>1</v>
      </c>
      <c r="K12" s="55"/>
      <c r="L12" s="57" t="s">
        <v>185</v>
      </c>
      <c r="M12" s="53"/>
      <c r="N12" s="53"/>
      <c r="O12" s="55"/>
      <c r="P12" s="57"/>
    </row>
    <row r="13" spans="2:16" ht="20.25" customHeight="1" x14ac:dyDescent="0.25">
      <c r="B13" s="95">
        <v>8</v>
      </c>
      <c r="C13" s="83" t="s">
        <v>177</v>
      </c>
      <c r="D13" s="21"/>
      <c r="E13" s="53"/>
      <c r="F13" s="53"/>
      <c r="G13" s="55"/>
      <c r="H13" s="57"/>
      <c r="I13" s="53"/>
      <c r="J13" s="53"/>
      <c r="K13" s="55"/>
      <c r="L13" s="57"/>
      <c r="M13" s="53"/>
      <c r="N13" s="53"/>
      <c r="O13" s="55"/>
      <c r="P13" s="57"/>
    </row>
    <row r="14" spans="2:16" ht="20.25" customHeight="1" x14ac:dyDescent="0.25">
      <c r="B14" s="95">
        <v>9</v>
      </c>
      <c r="C14" s="83" t="s">
        <v>178</v>
      </c>
      <c r="D14" s="21"/>
      <c r="E14" s="53" t="s">
        <v>194</v>
      </c>
      <c r="F14" s="53">
        <v>3</v>
      </c>
      <c r="G14" s="55"/>
      <c r="H14" s="57"/>
      <c r="I14" s="53" t="s">
        <v>190</v>
      </c>
      <c r="J14" s="53">
        <v>5</v>
      </c>
      <c r="K14" s="55"/>
      <c r="L14" s="57"/>
      <c r="M14" s="53" t="s">
        <v>194</v>
      </c>
      <c r="N14" s="53">
        <v>3</v>
      </c>
      <c r="O14" s="55" t="s">
        <v>172</v>
      </c>
      <c r="P14" s="57"/>
    </row>
    <row r="15" spans="2:16" ht="20.25" customHeight="1" x14ac:dyDescent="0.25">
      <c r="B15" s="95">
        <v>14</v>
      </c>
      <c r="C15" s="83" t="s">
        <v>179</v>
      </c>
      <c r="D15" s="21"/>
      <c r="E15" s="53" t="s">
        <v>185</v>
      </c>
      <c r="F15" s="53">
        <v>2</v>
      </c>
      <c r="G15" s="55"/>
      <c r="H15" s="57" t="s">
        <v>172</v>
      </c>
      <c r="I15" s="53" t="s">
        <v>185</v>
      </c>
      <c r="J15" s="53">
        <v>2</v>
      </c>
      <c r="K15" s="55"/>
      <c r="L15" s="57"/>
      <c r="M15" s="53" t="s">
        <v>194</v>
      </c>
      <c r="N15" s="53">
        <v>3</v>
      </c>
      <c r="O15" s="55"/>
      <c r="P15" s="57"/>
    </row>
    <row r="16" spans="2:16" ht="20.25" customHeight="1" x14ac:dyDescent="0.25">
      <c r="B16" s="95">
        <v>16</v>
      </c>
      <c r="C16" s="83" t="s">
        <v>180</v>
      </c>
      <c r="D16" s="21"/>
      <c r="E16" s="53"/>
      <c r="F16" s="53"/>
      <c r="G16" s="55"/>
      <c r="H16" s="57"/>
      <c r="I16" s="53"/>
      <c r="J16" s="53"/>
      <c r="K16" s="55"/>
      <c r="L16" s="57"/>
      <c r="M16" s="53"/>
      <c r="N16" s="53"/>
      <c r="O16" s="55"/>
      <c r="P16" s="57"/>
    </row>
    <row r="17" spans="2:16" ht="20.25" customHeight="1" x14ac:dyDescent="0.25">
      <c r="B17" s="95">
        <v>17</v>
      </c>
      <c r="C17" s="83" t="s">
        <v>40</v>
      </c>
      <c r="D17" s="21"/>
      <c r="E17" s="53"/>
      <c r="F17" s="53"/>
      <c r="G17" s="55"/>
      <c r="H17" s="57" t="s">
        <v>185</v>
      </c>
      <c r="I17" s="53"/>
      <c r="J17" s="53"/>
      <c r="K17" s="55" t="s">
        <v>172</v>
      </c>
      <c r="L17" s="57"/>
      <c r="M17" s="53" t="s">
        <v>192</v>
      </c>
      <c r="N17" s="53">
        <v>4</v>
      </c>
      <c r="O17" s="55"/>
      <c r="P17" s="57" t="s">
        <v>172</v>
      </c>
    </row>
    <row r="18" spans="2:16" ht="20.25" customHeight="1" x14ac:dyDescent="0.25">
      <c r="B18" s="95">
        <v>18</v>
      </c>
      <c r="C18" s="83" t="s">
        <v>39</v>
      </c>
      <c r="D18" s="21"/>
      <c r="E18" s="53" t="s">
        <v>194</v>
      </c>
      <c r="F18" s="53">
        <v>3</v>
      </c>
      <c r="G18" s="55" t="s">
        <v>172</v>
      </c>
      <c r="H18" s="57"/>
      <c r="I18" s="53" t="s">
        <v>172</v>
      </c>
      <c r="J18" s="53">
        <v>1</v>
      </c>
      <c r="K18" s="55"/>
      <c r="L18" s="57"/>
      <c r="M18" s="53" t="s">
        <v>172</v>
      </c>
      <c r="N18" s="53">
        <v>1</v>
      </c>
      <c r="O18" s="55"/>
      <c r="P18" s="57"/>
    </row>
    <row r="19" spans="2:16" ht="20.25" customHeight="1" x14ac:dyDescent="0.25">
      <c r="B19" s="95">
        <v>24</v>
      </c>
      <c r="C19" s="83" t="s">
        <v>181</v>
      </c>
      <c r="D19" s="21"/>
      <c r="E19" s="53" t="s">
        <v>172</v>
      </c>
      <c r="F19" s="53">
        <v>1</v>
      </c>
      <c r="G19" s="55"/>
      <c r="H19" s="57"/>
      <c r="I19" s="53"/>
      <c r="J19" s="53"/>
      <c r="K19" s="55"/>
      <c r="L19" s="57" t="s">
        <v>172</v>
      </c>
      <c r="M19" s="53"/>
      <c r="N19" s="53"/>
      <c r="O19" s="55"/>
      <c r="P19" s="57"/>
    </row>
    <row r="20" spans="2:16" ht="20.25" customHeight="1" x14ac:dyDescent="0.25">
      <c r="B20" s="96">
        <v>27</v>
      </c>
      <c r="C20" s="97" t="s">
        <v>184</v>
      </c>
      <c r="D20" s="21"/>
      <c r="E20" s="53" t="s">
        <v>195</v>
      </c>
      <c r="F20" s="53">
        <v>10</v>
      </c>
      <c r="G20" s="55"/>
      <c r="H20" s="57" t="s">
        <v>172</v>
      </c>
      <c r="I20" s="53" t="s">
        <v>195</v>
      </c>
      <c r="J20" s="53">
        <v>10</v>
      </c>
      <c r="K20" s="55"/>
      <c r="L20" s="57"/>
      <c r="M20" s="59" t="s">
        <v>221</v>
      </c>
      <c r="N20" s="53">
        <v>14</v>
      </c>
      <c r="O20" s="55" t="s">
        <v>172</v>
      </c>
      <c r="P20" s="57"/>
    </row>
    <row r="21" spans="2:16" ht="20.25" customHeight="1" x14ac:dyDescent="0.25">
      <c r="B21" s="95">
        <v>44</v>
      </c>
      <c r="C21" s="83" t="s">
        <v>182</v>
      </c>
      <c r="D21" s="21"/>
      <c r="E21" s="53" t="s">
        <v>194</v>
      </c>
      <c r="F21" s="53">
        <v>3</v>
      </c>
      <c r="G21" s="55" t="s">
        <v>172</v>
      </c>
      <c r="H21" s="57"/>
      <c r="I21" s="53"/>
      <c r="J21" s="53"/>
      <c r="K21" s="55"/>
      <c r="L21" s="57" t="s">
        <v>172</v>
      </c>
      <c r="M21" s="53"/>
      <c r="N21" s="53"/>
      <c r="O21" s="55"/>
      <c r="P21" s="57" t="s">
        <v>172</v>
      </c>
    </row>
    <row r="22" spans="2:16" ht="20.25" customHeight="1" x14ac:dyDescent="0.25">
      <c r="B22" s="19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thickBot="1" x14ac:dyDescent="0.3">
      <c r="B23" s="22"/>
      <c r="C23" s="23"/>
      <c r="D23" s="24"/>
      <c r="E23" s="60"/>
      <c r="F23" s="60"/>
      <c r="G23" s="61"/>
      <c r="H23" s="62"/>
      <c r="I23" s="60"/>
      <c r="J23" s="60"/>
      <c r="K23" s="61"/>
      <c r="L23" s="62"/>
      <c r="M23" s="60"/>
      <c r="N23" s="60"/>
      <c r="O23" s="61"/>
      <c r="P23" s="62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169</v>
      </c>
      <c r="G24" s="210"/>
      <c r="H24" s="211"/>
      <c r="I24" s="204" t="s">
        <v>6</v>
      </c>
      <c r="J24" s="209" t="s">
        <v>215</v>
      </c>
      <c r="K24" s="210"/>
      <c r="L24" s="211"/>
      <c r="M24" s="204" t="s">
        <v>6</v>
      </c>
      <c r="N24" s="209" t="s">
        <v>220</v>
      </c>
      <c r="O24" s="210"/>
      <c r="P24" s="211"/>
    </row>
    <row r="25" spans="2:16" ht="17.25" customHeight="1" thickBot="1" x14ac:dyDescent="0.25">
      <c r="B25" s="207" t="s">
        <v>60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29" t="s">
        <v>15</v>
      </c>
      <c r="F26" s="29"/>
      <c r="G26" s="29"/>
      <c r="H26" s="30"/>
      <c r="I26" s="29" t="s">
        <v>15</v>
      </c>
      <c r="J26" s="29"/>
      <c r="K26" s="29"/>
      <c r="L26" s="30"/>
      <c r="M26" s="29" t="s">
        <v>15</v>
      </c>
      <c r="N26" s="29"/>
      <c r="O26" s="29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170</v>
      </c>
      <c r="F27" s="27"/>
      <c r="G27" s="27"/>
      <c r="H27" s="28"/>
      <c r="I27" s="27" t="s">
        <v>186</v>
      </c>
      <c r="J27" s="27"/>
      <c r="K27" s="27"/>
      <c r="L27" s="28"/>
      <c r="M27" s="27" t="s">
        <v>186</v>
      </c>
      <c r="N27" s="27"/>
      <c r="O27" s="27"/>
      <c r="P27" s="28"/>
    </row>
    <row r="28" spans="2:16" ht="16.5" customHeight="1" x14ac:dyDescent="0.2">
      <c r="B28" s="203" t="s">
        <v>61</v>
      </c>
      <c r="C28" s="182"/>
      <c r="D28" s="25"/>
      <c r="E28" s="29" t="s">
        <v>17</v>
      </c>
      <c r="F28" s="29"/>
      <c r="G28" s="31"/>
      <c r="H28" s="25"/>
      <c r="I28" s="29" t="s">
        <v>17</v>
      </c>
      <c r="J28" s="29"/>
      <c r="K28" s="31"/>
      <c r="L28" s="25"/>
      <c r="M28" s="29" t="s">
        <v>17</v>
      </c>
      <c r="N28" s="29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171</v>
      </c>
      <c r="F29" s="27"/>
      <c r="G29" s="27"/>
      <c r="H29" s="28"/>
      <c r="I29" s="27" t="s">
        <v>187</v>
      </c>
      <c r="J29" s="27"/>
      <c r="K29" s="27"/>
      <c r="L29" s="28"/>
      <c r="M29" s="27" t="s">
        <v>187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sortState ref="B8:H21">
    <sortCondition ref="B8"/>
  </sortState>
  <mergeCells count="19">
    <mergeCell ref="B5:D5"/>
    <mergeCell ref="B3:D3"/>
    <mergeCell ref="B4:P4"/>
    <mergeCell ref="E3:H3"/>
    <mergeCell ref="I3:P3"/>
    <mergeCell ref="M6:P6"/>
    <mergeCell ref="B24:C24"/>
    <mergeCell ref="E24:E25"/>
    <mergeCell ref="I24:I25"/>
    <mergeCell ref="B6:D6"/>
    <mergeCell ref="E6:H6"/>
    <mergeCell ref="I6:L6"/>
    <mergeCell ref="B25:C25"/>
    <mergeCell ref="N24:P25"/>
    <mergeCell ref="B27:D27"/>
    <mergeCell ref="B28:C28"/>
    <mergeCell ref="M24:M25"/>
    <mergeCell ref="F24:H25"/>
    <mergeCell ref="J24:L2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P33"/>
  <sheetViews>
    <sheetView workbookViewId="0">
      <selection activeCell="B1" sqref="B1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5.71093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3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38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66" t="s">
        <v>21</v>
      </c>
      <c r="J5" s="38"/>
      <c r="K5" s="38"/>
      <c r="L5" s="39"/>
      <c r="M5" s="66" t="s">
        <v>22</v>
      </c>
      <c r="N5" s="38"/>
      <c r="O5" s="38"/>
      <c r="P5" s="39"/>
    </row>
    <row r="6" spans="2:16" ht="15.75" customHeight="1" thickBot="1" x14ac:dyDescent="0.3">
      <c r="B6" s="223" t="str">
        <f>'ROZLOSOVÁNÍ '!E8</f>
        <v>MHK Bytča U19</v>
      </c>
      <c r="C6" s="224"/>
      <c r="D6" s="225"/>
      <c r="E6" s="217" t="str">
        <f>'ROZLOSOVÁNÍ '!G8</f>
        <v>SPR Sośnica Gliwice U19</v>
      </c>
      <c r="F6" s="218"/>
      <c r="G6" s="218"/>
      <c r="H6" s="219"/>
      <c r="I6" s="217" t="str">
        <f>'ROZLOSOVÁNÍ '!E7</f>
        <v>DHC Plzeň U19</v>
      </c>
      <c r="J6" s="218"/>
      <c r="K6" s="218"/>
      <c r="L6" s="219"/>
      <c r="M6" s="217" t="str">
        <f>'ROZLOSOVÁNÍ '!G7</f>
        <v>TJ Sokol Poruba U19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85">
        <v>3</v>
      </c>
      <c r="C8" s="89" t="s">
        <v>109</v>
      </c>
      <c r="D8" s="18"/>
      <c r="E8" s="53" t="s">
        <v>192</v>
      </c>
      <c r="F8" s="52">
        <v>4</v>
      </c>
      <c r="G8" s="54" t="s">
        <v>172</v>
      </c>
      <c r="H8" s="56" t="s">
        <v>172</v>
      </c>
      <c r="I8" s="52" t="s">
        <v>190</v>
      </c>
      <c r="J8" s="52">
        <v>5</v>
      </c>
      <c r="K8" s="54"/>
      <c r="L8" s="56" t="s">
        <v>172</v>
      </c>
      <c r="M8" s="52" t="s">
        <v>185</v>
      </c>
      <c r="N8" s="52">
        <v>2</v>
      </c>
      <c r="O8" s="54"/>
      <c r="P8" s="56"/>
    </row>
    <row r="9" spans="2:16" ht="20.25" customHeight="1" x14ac:dyDescent="0.25">
      <c r="B9" s="86">
        <v>5</v>
      </c>
      <c r="C9" s="90" t="s">
        <v>110</v>
      </c>
      <c r="D9" s="21"/>
      <c r="E9" s="53"/>
      <c r="F9" s="53"/>
      <c r="G9" s="55"/>
      <c r="H9" s="57"/>
      <c r="I9" s="53"/>
      <c r="J9" s="53"/>
      <c r="K9" s="55"/>
      <c r="L9" s="57"/>
      <c r="M9" s="53"/>
      <c r="N9" s="53"/>
      <c r="O9" s="55"/>
      <c r="P9" s="57"/>
    </row>
    <row r="10" spans="2:16" ht="20.25" customHeight="1" x14ac:dyDescent="0.25">
      <c r="B10" s="86">
        <v>6</v>
      </c>
      <c r="C10" s="90" t="s">
        <v>111</v>
      </c>
      <c r="D10" s="21"/>
      <c r="E10" s="53" t="s">
        <v>191</v>
      </c>
      <c r="F10" s="53">
        <v>7</v>
      </c>
      <c r="G10" s="55"/>
      <c r="H10" s="57"/>
      <c r="I10" s="53" t="s">
        <v>190</v>
      </c>
      <c r="J10" s="53">
        <v>5</v>
      </c>
      <c r="K10" s="55"/>
      <c r="L10" s="57" t="s">
        <v>172</v>
      </c>
      <c r="M10" s="53" t="s">
        <v>191</v>
      </c>
      <c r="N10" s="53">
        <v>7</v>
      </c>
      <c r="O10" s="55"/>
      <c r="P10" s="57"/>
    </row>
    <row r="11" spans="2:16" ht="20.25" customHeight="1" x14ac:dyDescent="0.25">
      <c r="B11" s="86">
        <v>7</v>
      </c>
      <c r="C11" s="90" t="s">
        <v>112</v>
      </c>
      <c r="D11" s="21"/>
      <c r="E11" s="53" t="s">
        <v>194</v>
      </c>
      <c r="F11" s="53">
        <v>3</v>
      </c>
      <c r="G11" s="55"/>
      <c r="H11" s="57"/>
      <c r="I11" s="53" t="s">
        <v>194</v>
      </c>
      <c r="J11" s="53">
        <v>3</v>
      </c>
      <c r="K11" s="55"/>
      <c r="L11" s="57"/>
      <c r="M11" s="53" t="s">
        <v>192</v>
      </c>
      <c r="N11" s="53">
        <v>4</v>
      </c>
      <c r="O11" s="55"/>
      <c r="P11" s="57"/>
    </row>
    <row r="12" spans="2:16" ht="20.25" customHeight="1" x14ac:dyDescent="0.25">
      <c r="B12" s="87">
        <v>8</v>
      </c>
      <c r="C12" s="91" t="s">
        <v>113</v>
      </c>
      <c r="D12" s="21"/>
      <c r="E12" s="53" t="s">
        <v>192</v>
      </c>
      <c r="F12" s="53">
        <v>4</v>
      </c>
      <c r="G12" s="55"/>
      <c r="H12" s="57"/>
      <c r="I12" s="53" t="s">
        <v>194</v>
      </c>
      <c r="J12" s="53">
        <v>3</v>
      </c>
      <c r="K12" s="55"/>
      <c r="L12" s="57"/>
      <c r="M12" s="53" t="s">
        <v>194</v>
      </c>
      <c r="N12" s="53">
        <v>3</v>
      </c>
      <c r="O12" s="55"/>
      <c r="P12" s="57"/>
    </row>
    <row r="13" spans="2:16" ht="20.25" customHeight="1" x14ac:dyDescent="0.25">
      <c r="B13" s="86">
        <v>12</v>
      </c>
      <c r="C13" s="90" t="s">
        <v>114</v>
      </c>
      <c r="D13" s="21"/>
      <c r="E13" s="53"/>
      <c r="F13" s="53"/>
      <c r="G13" s="55"/>
      <c r="H13" s="57"/>
      <c r="I13" s="53"/>
      <c r="J13" s="53"/>
      <c r="K13" s="55"/>
      <c r="L13" s="57"/>
      <c r="M13" s="53"/>
      <c r="N13" s="53"/>
      <c r="O13" s="55"/>
      <c r="P13" s="57"/>
    </row>
    <row r="14" spans="2:16" ht="20.25" customHeight="1" x14ac:dyDescent="0.25">
      <c r="B14" s="86">
        <v>14</v>
      </c>
      <c r="C14" s="84" t="s">
        <v>115</v>
      </c>
      <c r="D14" s="21"/>
      <c r="E14" s="53" t="s">
        <v>192</v>
      </c>
      <c r="F14" s="53">
        <v>4</v>
      </c>
      <c r="G14" s="55"/>
      <c r="H14" s="57"/>
      <c r="I14" s="53" t="s">
        <v>193</v>
      </c>
      <c r="J14" s="53">
        <v>8</v>
      </c>
      <c r="K14" s="55" t="s">
        <v>172</v>
      </c>
      <c r="L14" s="57" t="s">
        <v>172</v>
      </c>
      <c r="M14" s="53" t="s">
        <v>193</v>
      </c>
      <c r="N14" s="53">
        <v>8</v>
      </c>
      <c r="O14" s="55"/>
      <c r="P14" s="57"/>
    </row>
    <row r="15" spans="2:16" ht="20.25" customHeight="1" x14ac:dyDescent="0.25">
      <c r="B15" s="86">
        <v>15</v>
      </c>
      <c r="C15" s="90" t="s">
        <v>116</v>
      </c>
      <c r="D15" s="21"/>
      <c r="E15" s="53"/>
      <c r="F15" s="53"/>
      <c r="G15" s="55"/>
      <c r="H15" s="57"/>
      <c r="I15" s="53"/>
      <c r="J15" s="53"/>
      <c r="K15" s="55"/>
      <c r="L15" s="57"/>
      <c r="M15" s="53"/>
      <c r="N15" s="53"/>
      <c r="O15" s="55"/>
      <c r="P15" s="57"/>
    </row>
    <row r="16" spans="2:16" ht="20.25" customHeight="1" x14ac:dyDescent="0.25">
      <c r="B16" s="88">
        <v>18</v>
      </c>
      <c r="C16" s="92" t="s">
        <v>117</v>
      </c>
      <c r="D16" s="21"/>
      <c r="E16" s="53" t="s">
        <v>185</v>
      </c>
      <c r="F16" s="53">
        <v>2</v>
      </c>
      <c r="G16" s="55"/>
      <c r="H16" s="57"/>
      <c r="I16" s="53" t="s">
        <v>192</v>
      </c>
      <c r="J16" s="53">
        <v>4</v>
      </c>
      <c r="K16" s="55"/>
      <c r="L16" s="57"/>
      <c r="M16" s="53"/>
      <c r="N16" s="53"/>
      <c r="O16" s="55"/>
      <c r="P16" s="57"/>
    </row>
    <row r="17" spans="2:16" ht="20.25" customHeight="1" x14ac:dyDescent="0.25">
      <c r="B17" s="86">
        <v>22</v>
      </c>
      <c r="C17" s="84" t="s">
        <v>118</v>
      </c>
      <c r="D17" s="21"/>
      <c r="E17" s="53"/>
      <c r="F17" s="53"/>
      <c r="G17" s="55"/>
      <c r="H17" s="57"/>
      <c r="I17" s="53"/>
      <c r="J17" s="53"/>
      <c r="K17" s="55"/>
      <c r="L17" s="57"/>
      <c r="M17" s="53"/>
      <c r="N17" s="53"/>
      <c r="O17" s="55"/>
      <c r="P17" s="57"/>
    </row>
    <row r="18" spans="2:16" ht="20.25" customHeight="1" x14ac:dyDescent="0.25">
      <c r="B18" s="86">
        <v>24</v>
      </c>
      <c r="C18" s="84" t="s">
        <v>119</v>
      </c>
      <c r="D18" s="21"/>
      <c r="E18" s="53"/>
      <c r="F18" s="53"/>
      <c r="G18" s="55"/>
      <c r="H18" s="57"/>
      <c r="I18" s="53"/>
      <c r="J18" s="53"/>
      <c r="K18" s="55"/>
      <c r="L18" s="57"/>
      <c r="M18" s="53"/>
      <c r="N18" s="53"/>
      <c r="O18" s="55"/>
      <c r="P18" s="57"/>
    </row>
    <row r="19" spans="2:16" ht="20.25" customHeight="1" x14ac:dyDescent="0.25">
      <c r="B19" s="86">
        <v>27</v>
      </c>
      <c r="C19" s="84" t="s">
        <v>120</v>
      </c>
      <c r="D19" s="21"/>
      <c r="E19" s="53"/>
      <c r="F19" s="53"/>
      <c r="G19" s="55"/>
      <c r="H19" s="57"/>
      <c r="I19" s="53" t="s">
        <v>185</v>
      </c>
      <c r="J19" s="53">
        <v>2</v>
      </c>
      <c r="K19" s="55" t="s">
        <v>172</v>
      </c>
      <c r="L19" s="57"/>
      <c r="M19" s="53" t="s">
        <v>172</v>
      </c>
      <c r="N19" s="53">
        <v>1</v>
      </c>
      <c r="O19" s="55"/>
      <c r="P19" s="57"/>
    </row>
    <row r="20" spans="2:16" ht="20.25" customHeight="1" x14ac:dyDescent="0.25">
      <c r="B20" s="86"/>
      <c r="C20" s="84"/>
      <c r="D20" s="21"/>
      <c r="E20" s="53"/>
      <c r="F20" s="53"/>
      <c r="G20" s="55"/>
      <c r="H20" s="57"/>
      <c r="I20" s="53"/>
      <c r="J20" s="53"/>
      <c r="K20" s="55"/>
      <c r="L20" s="57"/>
      <c r="M20" s="59"/>
      <c r="N20" s="53"/>
      <c r="O20" s="55"/>
      <c r="P20" s="57"/>
    </row>
    <row r="21" spans="2:16" ht="20.25" customHeight="1" x14ac:dyDescent="0.25">
      <c r="B21" s="19"/>
      <c r="C21" s="20"/>
      <c r="D21" s="21"/>
      <c r="E21" s="53"/>
      <c r="F21" s="53"/>
      <c r="G21" s="55"/>
      <c r="H21" s="57"/>
      <c r="I21" s="53"/>
      <c r="J21" s="53"/>
      <c r="K21" s="55"/>
      <c r="L21" s="57"/>
      <c r="M21" s="53"/>
      <c r="N21" s="53"/>
      <c r="O21" s="55"/>
      <c r="P21" s="57"/>
    </row>
    <row r="22" spans="2:16" ht="20.25" customHeight="1" x14ac:dyDescent="0.25">
      <c r="B22" s="19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thickBot="1" x14ac:dyDescent="0.3">
      <c r="B23" s="22"/>
      <c r="C23" s="23"/>
      <c r="D23" s="24"/>
      <c r="E23" s="60"/>
      <c r="F23" s="60"/>
      <c r="G23" s="61"/>
      <c r="H23" s="62"/>
      <c r="I23" s="60"/>
      <c r="J23" s="60"/>
      <c r="K23" s="61"/>
      <c r="L23" s="62"/>
      <c r="M23" s="60"/>
      <c r="N23" s="60"/>
      <c r="O23" s="61"/>
      <c r="P23" s="62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188</v>
      </c>
      <c r="G24" s="210"/>
      <c r="H24" s="211"/>
      <c r="I24" s="204" t="s">
        <v>6</v>
      </c>
      <c r="J24" s="209" t="s">
        <v>202</v>
      </c>
      <c r="K24" s="210"/>
      <c r="L24" s="211"/>
      <c r="M24" s="204" t="s">
        <v>6</v>
      </c>
      <c r="N24" s="209" t="s">
        <v>222</v>
      </c>
      <c r="O24" s="210"/>
      <c r="P24" s="211"/>
    </row>
    <row r="25" spans="2:16" ht="17.25" customHeight="1" thickBot="1" x14ac:dyDescent="0.25">
      <c r="B25" s="207" t="s">
        <v>121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37" t="s">
        <v>15</v>
      </c>
      <c r="F26" s="37"/>
      <c r="G26" s="37"/>
      <c r="H26" s="30"/>
      <c r="I26" s="37" t="s">
        <v>15</v>
      </c>
      <c r="J26" s="37"/>
      <c r="K26" s="37"/>
      <c r="L26" s="30"/>
      <c r="M26" s="37" t="s">
        <v>15</v>
      </c>
      <c r="N26" s="37"/>
      <c r="O26" s="37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186</v>
      </c>
      <c r="F27" s="27"/>
      <c r="G27" s="27"/>
      <c r="H27" s="28"/>
      <c r="I27" s="27" t="s">
        <v>170</v>
      </c>
      <c r="J27" s="27"/>
      <c r="K27" s="27"/>
      <c r="L27" s="28"/>
      <c r="M27" s="27" t="s">
        <v>186</v>
      </c>
      <c r="N27" s="27"/>
      <c r="O27" s="27"/>
      <c r="P27" s="28"/>
    </row>
    <row r="28" spans="2:16" ht="16.5" customHeight="1" x14ac:dyDescent="0.2">
      <c r="B28" s="203" t="s">
        <v>122</v>
      </c>
      <c r="C28" s="182"/>
      <c r="D28" s="25"/>
      <c r="E28" s="37" t="s">
        <v>17</v>
      </c>
      <c r="F28" s="37"/>
      <c r="G28" s="31"/>
      <c r="H28" s="25"/>
      <c r="I28" s="37" t="s">
        <v>17</v>
      </c>
      <c r="J28" s="37"/>
      <c r="K28" s="31"/>
      <c r="L28" s="25"/>
      <c r="M28" s="37" t="s">
        <v>17</v>
      </c>
      <c r="N28" s="37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187</v>
      </c>
      <c r="F29" s="27"/>
      <c r="G29" s="27"/>
      <c r="H29" s="28"/>
      <c r="I29" s="27" t="s">
        <v>171</v>
      </c>
      <c r="J29" s="27"/>
      <c r="K29" s="27"/>
      <c r="L29" s="28"/>
      <c r="M29" s="27" t="s">
        <v>187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mergeCells count="19">
    <mergeCell ref="B3:D3"/>
    <mergeCell ref="E3:H3"/>
    <mergeCell ref="B4:P4"/>
    <mergeCell ref="B27:D27"/>
    <mergeCell ref="B28:C28"/>
    <mergeCell ref="F24:H25"/>
    <mergeCell ref="I3:P3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  <mergeCell ref="B5:D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33"/>
  <sheetViews>
    <sheetView workbookViewId="0">
      <selection activeCell="B1" sqref="B1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4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38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38" t="s">
        <v>21</v>
      </c>
      <c r="J5" s="38"/>
      <c r="K5" s="38"/>
      <c r="L5" s="39"/>
      <c r="M5" s="66" t="s">
        <v>22</v>
      </c>
      <c r="N5" s="38"/>
      <c r="O5" s="38"/>
      <c r="P5" s="39"/>
    </row>
    <row r="6" spans="2:16" ht="15.75" customHeight="1" thickBot="1" x14ac:dyDescent="0.3">
      <c r="B6" s="223" t="str">
        <f>'ROZLOSOVÁNÍ '!G8</f>
        <v>SPR Sośnica Gliwice U19</v>
      </c>
      <c r="C6" s="224"/>
      <c r="D6" s="225"/>
      <c r="E6" s="217" t="str">
        <f>'ROZLOSOVÁNÍ '!E8</f>
        <v>MHK Bytča U19</v>
      </c>
      <c r="F6" s="218"/>
      <c r="G6" s="218"/>
      <c r="H6" s="219"/>
      <c r="I6" s="217" t="str">
        <f>'ROZLOSOVÁNÍ '!E7</f>
        <v>DHC Plzeň U19</v>
      </c>
      <c r="J6" s="218"/>
      <c r="K6" s="218"/>
      <c r="L6" s="219"/>
      <c r="M6" s="217" t="str">
        <f>'ROZLOSOVÁNÍ '!G7</f>
        <v>TJ Sokol Poruba U19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8">
        <v>1</v>
      </c>
      <c r="C8" s="99" t="s">
        <v>88</v>
      </c>
      <c r="D8" s="18"/>
      <c r="E8" s="52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96">
        <v>3</v>
      </c>
      <c r="C9" s="99" t="s">
        <v>86</v>
      </c>
      <c r="D9" s="21"/>
      <c r="E9" s="53" t="s">
        <v>192</v>
      </c>
      <c r="F9" s="53">
        <v>4</v>
      </c>
      <c r="G9" s="55"/>
      <c r="H9" s="57"/>
      <c r="I9" s="53" t="s">
        <v>194</v>
      </c>
      <c r="J9" s="53">
        <v>3</v>
      </c>
      <c r="K9" s="55"/>
      <c r="L9" s="57" t="s">
        <v>172</v>
      </c>
      <c r="M9" s="53" t="s">
        <v>191</v>
      </c>
      <c r="N9" s="53">
        <v>7</v>
      </c>
      <c r="O9" s="55" t="s">
        <v>172</v>
      </c>
      <c r="P9" s="57"/>
    </row>
    <row r="10" spans="2:16" ht="20.25" customHeight="1" x14ac:dyDescent="0.25">
      <c r="B10" s="96">
        <v>4</v>
      </c>
      <c r="C10" s="99" t="s">
        <v>91</v>
      </c>
      <c r="D10" s="21"/>
      <c r="E10" s="53" t="s">
        <v>192</v>
      </c>
      <c r="F10" s="53">
        <v>4</v>
      </c>
      <c r="G10" s="55"/>
      <c r="H10" s="57"/>
      <c r="I10" s="53"/>
      <c r="J10" s="53"/>
      <c r="K10" s="55" t="s">
        <v>172</v>
      </c>
      <c r="L10" s="57"/>
      <c r="M10" s="53" t="s">
        <v>194</v>
      </c>
      <c r="N10" s="53">
        <v>3</v>
      </c>
      <c r="O10" s="55"/>
      <c r="P10" s="57"/>
    </row>
    <row r="11" spans="2:16" ht="20.25" customHeight="1" x14ac:dyDescent="0.25">
      <c r="B11" s="96">
        <v>5</v>
      </c>
      <c r="C11" s="99" t="s">
        <v>78</v>
      </c>
      <c r="D11" s="21"/>
      <c r="E11" s="53"/>
      <c r="F11" s="53"/>
      <c r="G11" s="55"/>
      <c r="H11" s="57"/>
      <c r="I11" s="53"/>
      <c r="J11" s="53"/>
      <c r="K11" s="55"/>
      <c r="L11" s="57"/>
      <c r="M11" s="53" t="s">
        <v>194</v>
      </c>
      <c r="N11" s="53">
        <v>3</v>
      </c>
      <c r="O11" s="55"/>
      <c r="P11" s="57"/>
    </row>
    <row r="12" spans="2:16" ht="20.25" customHeight="1" x14ac:dyDescent="0.25">
      <c r="B12" s="96">
        <v>6</v>
      </c>
      <c r="C12" s="99" t="s">
        <v>89</v>
      </c>
      <c r="D12" s="21"/>
      <c r="E12" s="53" t="s">
        <v>172</v>
      </c>
      <c r="F12" s="53">
        <v>1</v>
      </c>
      <c r="G12" s="55"/>
      <c r="H12" s="57"/>
      <c r="I12" s="53"/>
      <c r="J12" s="53"/>
      <c r="K12" s="55"/>
      <c r="L12" s="57"/>
      <c r="M12" s="53"/>
      <c r="N12" s="53"/>
      <c r="O12" s="55"/>
      <c r="P12" s="57" t="s">
        <v>172</v>
      </c>
    </row>
    <row r="13" spans="2:16" ht="20.25" customHeight="1" x14ac:dyDescent="0.25">
      <c r="B13" s="96">
        <v>7</v>
      </c>
      <c r="C13" s="99" t="s">
        <v>90</v>
      </c>
      <c r="D13" s="21"/>
      <c r="E13" s="53"/>
      <c r="F13" s="53"/>
      <c r="G13" s="55"/>
      <c r="H13" s="57"/>
      <c r="I13" s="53"/>
      <c r="J13" s="53"/>
      <c r="K13" s="55"/>
      <c r="L13" s="57" t="s">
        <v>172</v>
      </c>
      <c r="M13" s="53"/>
      <c r="N13" s="53"/>
      <c r="O13" s="55"/>
      <c r="P13" s="57" t="s">
        <v>172</v>
      </c>
    </row>
    <row r="14" spans="2:16" ht="20.25" customHeight="1" x14ac:dyDescent="0.25">
      <c r="B14" s="96">
        <v>8</v>
      </c>
      <c r="C14" s="99" t="s">
        <v>83</v>
      </c>
      <c r="D14" s="21"/>
      <c r="E14" s="53" t="s">
        <v>185</v>
      </c>
      <c r="F14" s="53">
        <v>2</v>
      </c>
      <c r="G14" s="55"/>
      <c r="H14" s="57"/>
      <c r="I14" s="53" t="s">
        <v>185</v>
      </c>
      <c r="J14" s="53">
        <v>2</v>
      </c>
      <c r="K14" s="55" t="s">
        <v>172</v>
      </c>
      <c r="L14" s="57"/>
      <c r="M14" s="53" t="s">
        <v>172</v>
      </c>
      <c r="N14" s="53">
        <v>1</v>
      </c>
      <c r="O14" s="55" t="s">
        <v>172</v>
      </c>
      <c r="P14" s="57" t="s">
        <v>172</v>
      </c>
    </row>
    <row r="15" spans="2:16" ht="20.25" customHeight="1" x14ac:dyDescent="0.25">
      <c r="B15" s="96">
        <v>10</v>
      </c>
      <c r="C15" s="99" t="s">
        <v>79</v>
      </c>
      <c r="D15" s="21"/>
      <c r="E15" s="53" t="s">
        <v>185</v>
      </c>
      <c r="F15" s="53">
        <v>2</v>
      </c>
      <c r="G15" s="55"/>
      <c r="H15" s="57"/>
      <c r="I15" s="53"/>
      <c r="J15" s="53"/>
      <c r="K15" s="55"/>
      <c r="L15" s="57"/>
      <c r="M15" s="53" t="s">
        <v>192</v>
      </c>
      <c r="N15" s="53">
        <v>4</v>
      </c>
      <c r="O15" s="55"/>
      <c r="P15" s="57"/>
    </row>
    <row r="16" spans="2:16" ht="20.25" customHeight="1" x14ac:dyDescent="0.25">
      <c r="B16" s="96">
        <v>11</v>
      </c>
      <c r="C16" s="99" t="s">
        <v>87</v>
      </c>
      <c r="D16" s="21"/>
      <c r="E16" s="53" t="s">
        <v>195</v>
      </c>
      <c r="F16" s="53">
        <v>9</v>
      </c>
      <c r="G16" s="55"/>
      <c r="H16" s="57"/>
      <c r="I16" s="53" t="s">
        <v>190</v>
      </c>
      <c r="J16" s="53">
        <v>5</v>
      </c>
      <c r="K16" s="55"/>
      <c r="L16" s="57"/>
      <c r="M16" s="53"/>
      <c r="N16" s="53"/>
      <c r="O16" s="55"/>
      <c r="P16" s="57"/>
    </row>
    <row r="17" spans="2:16" ht="20.25" customHeight="1" x14ac:dyDescent="0.25">
      <c r="B17" s="96">
        <v>12</v>
      </c>
      <c r="C17" s="99" t="s">
        <v>81</v>
      </c>
      <c r="D17" s="21"/>
      <c r="E17" s="53"/>
      <c r="F17" s="53"/>
      <c r="G17" s="55"/>
      <c r="H17" s="57"/>
      <c r="I17" s="53"/>
      <c r="J17" s="53"/>
      <c r="K17" s="55"/>
      <c r="L17" s="57"/>
      <c r="M17" s="53"/>
      <c r="N17" s="53"/>
      <c r="O17" s="55"/>
      <c r="P17" s="57"/>
    </row>
    <row r="18" spans="2:16" ht="20.25" customHeight="1" x14ac:dyDescent="0.25">
      <c r="B18" s="96">
        <v>13</v>
      </c>
      <c r="C18" s="99" t="s">
        <v>77</v>
      </c>
      <c r="D18" s="21"/>
      <c r="E18" s="53" t="s">
        <v>191</v>
      </c>
      <c r="F18" s="53">
        <v>7</v>
      </c>
      <c r="G18" s="55"/>
      <c r="H18" s="57" t="s">
        <v>185</v>
      </c>
      <c r="I18" s="53" t="s">
        <v>201</v>
      </c>
      <c r="J18" s="53">
        <v>6</v>
      </c>
      <c r="K18" s="55"/>
      <c r="L18" s="57" t="s">
        <v>185</v>
      </c>
      <c r="M18" s="53" t="s">
        <v>191</v>
      </c>
      <c r="N18" s="53">
        <v>7</v>
      </c>
      <c r="O18" s="55"/>
      <c r="P18" s="57" t="s">
        <v>172</v>
      </c>
    </row>
    <row r="19" spans="2:16" ht="20.25" customHeight="1" x14ac:dyDescent="0.25">
      <c r="B19" s="96">
        <v>14</v>
      </c>
      <c r="C19" s="99" t="s">
        <v>84</v>
      </c>
      <c r="D19" s="21"/>
      <c r="E19" s="53" t="s">
        <v>172</v>
      </c>
      <c r="F19" s="53">
        <v>1</v>
      </c>
      <c r="G19" s="55"/>
      <c r="H19" s="57"/>
      <c r="I19" s="53"/>
      <c r="J19" s="53"/>
      <c r="K19" s="55" t="s">
        <v>172</v>
      </c>
      <c r="L19" s="57"/>
      <c r="M19" s="53"/>
      <c r="N19" s="53"/>
      <c r="O19" s="55"/>
      <c r="P19" s="57"/>
    </row>
    <row r="20" spans="2:16" ht="20.25" customHeight="1" x14ac:dyDescent="0.25">
      <c r="B20" s="96">
        <v>15</v>
      </c>
      <c r="C20" s="99" t="s">
        <v>80</v>
      </c>
      <c r="D20" s="21"/>
      <c r="E20" s="53" t="s">
        <v>172</v>
      </c>
      <c r="F20" s="53">
        <v>1</v>
      </c>
      <c r="G20" s="55"/>
      <c r="H20" s="57"/>
      <c r="I20" s="53" t="s">
        <v>194</v>
      </c>
      <c r="J20" s="53">
        <v>3</v>
      </c>
      <c r="K20" s="55"/>
      <c r="L20" s="57"/>
      <c r="M20" s="53" t="s">
        <v>185</v>
      </c>
      <c r="N20" s="53">
        <v>2</v>
      </c>
      <c r="O20" s="55"/>
      <c r="P20" s="57" t="s">
        <v>172</v>
      </c>
    </row>
    <row r="21" spans="2:16" ht="20.25" customHeight="1" x14ac:dyDescent="0.25">
      <c r="B21" s="96">
        <v>16</v>
      </c>
      <c r="C21" s="99" t="s">
        <v>85</v>
      </c>
      <c r="D21" s="21"/>
      <c r="E21" s="53"/>
      <c r="F21" s="53"/>
      <c r="G21" s="55"/>
      <c r="H21" s="57"/>
      <c r="I21" s="53"/>
      <c r="J21" s="53"/>
      <c r="K21" s="55"/>
      <c r="L21" s="57"/>
      <c r="M21" s="53"/>
      <c r="N21" s="53"/>
      <c r="O21" s="55"/>
      <c r="P21" s="57"/>
    </row>
    <row r="22" spans="2:16" ht="20.25" customHeight="1" x14ac:dyDescent="0.25">
      <c r="B22" s="96">
        <v>17</v>
      </c>
      <c r="C22" s="99" t="s">
        <v>82</v>
      </c>
      <c r="D22" s="21"/>
      <c r="E22" s="53" t="s">
        <v>194</v>
      </c>
      <c r="F22" s="53">
        <v>3</v>
      </c>
      <c r="G22" s="55"/>
      <c r="H22" s="57"/>
      <c r="I22" s="53"/>
      <c r="J22" s="53"/>
      <c r="K22" s="55"/>
      <c r="L22" s="57"/>
      <c r="M22" s="53"/>
      <c r="N22" s="53"/>
      <c r="O22" s="55"/>
      <c r="P22" s="57" t="s">
        <v>172</v>
      </c>
    </row>
    <row r="23" spans="2:16" ht="20.25" customHeight="1" thickBot="1" x14ac:dyDescent="0.3">
      <c r="B23" s="100">
        <v>18</v>
      </c>
      <c r="C23" s="99" t="s">
        <v>92</v>
      </c>
      <c r="D23" s="24"/>
      <c r="E23" s="60" t="s">
        <v>172</v>
      </c>
      <c r="F23" s="60">
        <v>1</v>
      </c>
      <c r="G23" s="61"/>
      <c r="H23" s="62"/>
      <c r="I23" s="60"/>
      <c r="J23" s="60"/>
      <c r="K23" s="61"/>
      <c r="L23" s="62"/>
      <c r="M23" s="60"/>
      <c r="N23" s="60"/>
      <c r="O23" s="61"/>
      <c r="P23" s="62" t="s">
        <v>172</v>
      </c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189</v>
      </c>
      <c r="G24" s="210"/>
      <c r="H24" s="211"/>
      <c r="I24" s="204" t="s">
        <v>6</v>
      </c>
      <c r="J24" s="209" t="s">
        <v>210</v>
      </c>
      <c r="K24" s="210"/>
      <c r="L24" s="211"/>
      <c r="M24" s="204" t="s">
        <v>6</v>
      </c>
      <c r="N24" s="209" t="s">
        <v>216</v>
      </c>
      <c r="O24" s="210"/>
      <c r="P24" s="211"/>
    </row>
    <row r="25" spans="2:16" ht="17.25" customHeight="1" thickBot="1" x14ac:dyDescent="0.25">
      <c r="B25" s="207" t="s">
        <v>123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37" t="s">
        <v>15</v>
      </c>
      <c r="F26" s="37"/>
      <c r="G26" s="37"/>
      <c r="H26" s="30"/>
      <c r="I26" s="37" t="s">
        <v>15</v>
      </c>
      <c r="J26" s="37"/>
      <c r="K26" s="37"/>
      <c r="L26" s="30"/>
      <c r="M26" s="37" t="s">
        <v>15</v>
      </c>
      <c r="N26" s="37"/>
      <c r="O26" s="37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186</v>
      </c>
      <c r="F27" s="27"/>
      <c r="G27" s="27"/>
      <c r="H27" s="28"/>
      <c r="I27" s="27" t="s">
        <v>186</v>
      </c>
      <c r="J27" s="27"/>
      <c r="K27" s="27"/>
      <c r="L27" s="28"/>
      <c r="M27" s="27" t="s">
        <v>186</v>
      </c>
      <c r="N27" s="27"/>
      <c r="O27" s="27"/>
      <c r="P27" s="28"/>
    </row>
    <row r="28" spans="2:16" ht="16.5" customHeight="1" x14ac:dyDescent="0.2">
      <c r="B28" s="203" t="s">
        <v>124</v>
      </c>
      <c r="C28" s="182"/>
      <c r="D28" s="25"/>
      <c r="E28" s="37" t="s">
        <v>17</v>
      </c>
      <c r="F28" s="37"/>
      <c r="G28" s="31"/>
      <c r="H28" s="25"/>
      <c r="I28" s="37" t="s">
        <v>17</v>
      </c>
      <c r="J28" s="37"/>
      <c r="K28" s="31"/>
      <c r="L28" s="25"/>
      <c r="M28" s="37" t="s">
        <v>17</v>
      </c>
      <c r="N28" s="37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187</v>
      </c>
      <c r="F29" s="27"/>
      <c r="G29" s="27"/>
      <c r="H29" s="28"/>
      <c r="I29" s="27" t="s">
        <v>187</v>
      </c>
      <c r="J29" s="27"/>
      <c r="K29" s="27"/>
      <c r="L29" s="28"/>
      <c r="M29" s="27" t="s">
        <v>186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sortState ref="B8:P23">
    <sortCondition ref="B23"/>
  </sortState>
  <mergeCells count="19">
    <mergeCell ref="B5:D5"/>
    <mergeCell ref="B3:D3"/>
    <mergeCell ref="B4:P4"/>
    <mergeCell ref="E3:H3"/>
    <mergeCell ref="I3:P3"/>
    <mergeCell ref="B6:D6"/>
    <mergeCell ref="E6:H6"/>
    <mergeCell ref="I6:L6"/>
    <mergeCell ref="M6:P6"/>
    <mergeCell ref="B25:C25"/>
    <mergeCell ref="N24:P25"/>
    <mergeCell ref="M24:M25"/>
    <mergeCell ref="B27:D27"/>
    <mergeCell ref="B28:C28"/>
    <mergeCell ref="F24:H25"/>
    <mergeCell ref="J24:L25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P33"/>
  <sheetViews>
    <sheetView workbookViewId="0">
      <selection activeCell="X12" sqref="X12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5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59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 t="s">
        <v>18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66" t="s">
        <v>21</v>
      </c>
      <c r="J5" s="38"/>
      <c r="K5" s="38"/>
      <c r="L5" s="39"/>
      <c r="M5" s="66" t="s">
        <v>22</v>
      </c>
      <c r="N5" s="38"/>
      <c r="O5" s="38"/>
      <c r="P5" s="39"/>
    </row>
    <row r="6" spans="2:16" ht="15.75" customHeight="1" thickBot="1" x14ac:dyDescent="0.3">
      <c r="B6" s="223" t="str">
        <f>'ROZLOSOVÁNÍ '!E9</f>
        <v>DHC Plzeň U17</v>
      </c>
      <c r="C6" s="224"/>
      <c r="D6" s="225"/>
      <c r="E6" s="217" t="str">
        <f>'ROZLOSOVÁNÍ '!G9</f>
        <v>TJ Sokol Poruba U17</v>
      </c>
      <c r="F6" s="218"/>
      <c r="G6" s="218"/>
      <c r="H6" s="219"/>
      <c r="I6" s="217" t="str">
        <f>'ROZLOSOVÁNÍ '!E10</f>
        <v>MHK Bytča U17</v>
      </c>
      <c r="J6" s="218"/>
      <c r="K6" s="218"/>
      <c r="L6" s="219"/>
      <c r="M6" s="217" t="str">
        <f>'ROZLOSOVÁNÍ '!G10</f>
        <v>SPR Sośnica Gliwice U17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3">
        <v>4</v>
      </c>
      <c r="C8" s="103" t="s">
        <v>156</v>
      </c>
      <c r="D8" s="104"/>
      <c r="E8" s="52" t="s">
        <v>194</v>
      </c>
      <c r="F8" s="52">
        <v>3</v>
      </c>
      <c r="G8" s="54" t="s">
        <v>172</v>
      </c>
      <c r="H8" s="56"/>
      <c r="I8" s="52" t="s">
        <v>201</v>
      </c>
      <c r="J8" s="52">
        <v>6</v>
      </c>
      <c r="K8" s="54" t="s">
        <v>172</v>
      </c>
      <c r="L8" s="56" t="s">
        <v>185</v>
      </c>
      <c r="M8" s="52" t="s">
        <v>192</v>
      </c>
      <c r="N8" s="52">
        <v>4</v>
      </c>
      <c r="O8" s="54"/>
      <c r="P8" s="56" t="s">
        <v>194</v>
      </c>
    </row>
    <row r="9" spans="2:16" ht="20.25" customHeight="1" x14ac:dyDescent="0.25">
      <c r="B9" s="93">
        <v>5</v>
      </c>
      <c r="C9" s="103" t="s">
        <v>157</v>
      </c>
      <c r="D9" s="21"/>
      <c r="E9" s="53" t="s">
        <v>172</v>
      </c>
      <c r="F9" s="53">
        <v>1</v>
      </c>
      <c r="G9" s="55"/>
      <c r="H9" s="57"/>
      <c r="I9" s="53"/>
      <c r="J9" s="53"/>
      <c r="K9" s="55"/>
      <c r="L9" s="57"/>
      <c r="M9" s="53"/>
      <c r="N9" s="53"/>
      <c r="O9" s="55"/>
      <c r="P9" s="57" t="s">
        <v>172</v>
      </c>
    </row>
    <row r="10" spans="2:16" ht="20.25" customHeight="1" x14ac:dyDescent="0.25">
      <c r="B10" s="93">
        <v>6</v>
      </c>
      <c r="C10" s="103" t="s">
        <v>158</v>
      </c>
      <c r="D10" s="21"/>
      <c r="E10" s="53" t="s">
        <v>194</v>
      </c>
      <c r="F10" s="53">
        <v>3</v>
      </c>
      <c r="G10" s="55"/>
      <c r="H10" s="57"/>
      <c r="I10" s="53"/>
      <c r="J10" s="53"/>
      <c r="K10" s="55"/>
      <c r="L10" s="57"/>
      <c r="M10" s="53" t="s">
        <v>185</v>
      </c>
      <c r="N10" s="53">
        <v>2</v>
      </c>
      <c r="O10" s="55" t="s">
        <v>172</v>
      </c>
      <c r="P10" s="57"/>
    </row>
    <row r="11" spans="2:16" ht="20.25" customHeight="1" x14ac:dyDescent="0.25">
      <c r="B11" s="93">
        <v>13</v>
      </c>
      <c r="C11" s="103" t="s">
        <v>159</v>
      </c>
      <c r="D11" s="21"/>
      <c r="E11" s="53" t="s">
        <v>185</v>
      </c>
      <c r="F11" s="53">
        <v>2</v>
      </c>
      <c r="G11" s="55"/>
      <c r="H11" s="57"/>
      <c r="I11" s="53" t="s">
        <v>190</v>
      </c>
      <c r="J11" s="53">
        <v>5</v>
      </c>
      <c r="K11" s="55"/>
      <c r="L11" s="57" t="s">
        <v>172</v>
      </c>
      <c r="M11" s="53" t="s">
        <v>218</v>
      </c>
      <c r="N11" s="53">
        <v>12</v>
      </c>
      <c r="O11" s="55"/>
      <c r="P11" s="57"/>
    </row>
    <row r="12" spans="2:16" ht="20.25" customHeight="1" x14ac:dyDescent="0.25">
      <c r="B12" s="93">
        <v>15</v>
      </c>
      <c r="C12" s="103" t="s">
        <v>160</v>
      </c>
      <c r="D12" s="21"/>
      <c r="E12" s="53" t="s">
        <v>192</v>
      </c>
      <c r="F12" s="53">
        <v>4</v>
      </c>
      <c r="G12" s="55"/>
      <c r="H12" s="57"/>
      <c r="I12" s="58" t="s">
        <v>192</v>
      </c>
      <c r="J12" s="53">
        <v>4</v>
      </c>
      <c r="K12" s="55"/>
      <c r="L12" s="57"/>
      <c r="M12" s="53" t="s">
        <v>192</v>
      </c>
      <c r="N12" s="53">
        <v>4</v>
      </c>
      <c r="O12" s="55"/>
      <c r="P12" s="57"/>
    </row>
    <row r="13" spans="2:16" ht="20.25" customHeight="1" x14ac:dyDescent="0.25">
      <c r="B13" s="93">
        <v>20</v>
      </c>
      <c r="C13" s="103" t="s">
        <v>161</v>
      </c>
      <c r="D13" s="21"/>
      <c r="E13" s="53" t="s">
        <v>192</v>
      </c>
      <c r="F13" s="53">
        <v>4</v>
      </c>
      <c r="G13" s="55"/>
      <c r="H13" s="57" t="s">
        <v>185</v>
      </c>
      <c r="I13" s="53" t="s">
        <v>185</v>
      </c>
      <c r="J13" s="53">
        <v>2</v>
      </c>
      <c r="K13" s="55"/>
      <c r="L13" s="57" t="s">
        <v>172</v>
      </c>
      <c r="M13" s="53"/>
      <c r="N13" s="53"/>
      <c r="O13" s="55"/>
      <c r="P13" s="57"/>
    </row>
    <row r="14" spans="2:16" ht="20.25" customHeight="1" x14ac:dyDescent="0.25">
      <c r="B14" s="93">
        <v>24</v>
      </c>
      <c r="C14" s="103" t="s">
        <v>162</v>
      </c>
      <c r="D14" s="21"/>
      <c r="E14" s="53" t="s">
        <v>194</v>
      </c>
      <c r="F14" s="53">
        <v>3</v>
      </c>
      <c r="G14" s="55"/>
      <c r="H14" s="57" t="s">
        <v>185</v>
      </c>
      <c r="I14" s="53" t="s">
        <v>192</v>
      </c>
      <c r="J14" s="53">
        <v>4</v>
      </c>
      <c r="K14" s="55"/>
      <c r="L14" s="57"/>
      <c r="M14" s="53" t="s">
        <v>190</v>
      </c>
      <c r="N14" s="53">
        <v>5</v>
      </c>
      <c r="O14" s="55" t="s">
        <v>172</v>
      </c>
      <c r="P14" s="57"/>
    </row>
    <row r="15" spans="2:16" ht="20.25" customHeight="1" x14ac:dyDescent="0.25">
      <c r="B15" s="93">
        <v>25</v>
      </c>
      <c r="C15" s="103" t="s">
        <v>163</v>
      </c>
      <c r="D15" s="21"/>
      <c r="E15" s="53"/>
      <c r="F15" s="53"/>
      <c r="G15" s="55"/>
      <c r="H15" s="57"/>
      <c r="I15" s="53"/>
      <c r="J15" s="53"/>
      <c r="K15" s="55"/>
      <c r="L15" s="57"/>
      <c r="M15" s="53"/>
      <c r="N15" s="53"/>
      <c r="O15" s="55"/>
      <c r="P15" s="57"/>
    </row>
    <row r="16" spans="2:16" ht="20.25" customHeight="1" x14ac:dyDescent="0.25">
      <c r="B16" s="93">
        <v>26</v>
      </c>
      <c r="C16" s="103" t="s">
        <v>167</v>
      </c>
      <c r="D16" s="21"/>
      <c r="E16" s="53"/>
      <c r="F16" s="53"/>
      <c r="G16" s="55" t="s">
        <v>172</v>
      </c>
      <c r="H16" s="57"/>
      <c r="I16" s="53" t="s">
        <v>185</v>
      </c>
      <c r="J16" s="53">
        <v>2</v>
      </c>
      <c r="K16" s="55"/>
      <c r="L16" s="57"/>
      <c r="M16" s="53"/>
      <c r="N16" s="53"/>
      <c r="O16" s="55"/>
      <c r="P16" s="57"/>
    </row>
    <row r="17" spans="2:16" ht="20.25" customHeight="1" x14ac:dyDescent="0.25">
      <c r="B17" s="93">
        <v>29</v>
      </c>
      <c r="C17" s="103" t="s">
        <v>164</v>
      </c>
      <c r="D17" s="21"/>
      <c r="E17" s="53"/>
      <c r="F17" s="53"/>
      <c r="G17" s="55"/>
      <c r="H17" s="57"/>
      <c r="I17" s="53"/>
      <c r="J17" s="53"/>
      <c r="K17" s="55"/>
      <c r="L17" s="57"/>
      <c r="M17" s="53" t="s">
        <v>172</v>
      </c>
      <c r="N17" s="53">
        <v>1</v>
      </c>
      <c r="O17" s="55"/>
      <c r="P17" s="57"/>
    </row>
    <row r="18" spans="2:16" ht="20.25" customHeight="1" x14ac:dyDescent="0.25">
      <c r="B18" s="93">
        <v>33</v>
      </c>
      <c r="C18" s="103" t="s">
        <v>165</v>
      </c>
      <c r="D18" s="21"/>
      <c r="E18" s="53"/>
      <c r="F18" s="53"/>
      <c r="G18" s="55"/>
      <c r="H18" s="57"/>
      <c r="I18" s="53"/>
      <c r="J18" s="53"/>
      <c r="K18" s="55"/>
      <c r="L18" s="57"/>
      <c r="M18" s="53"/>
      <c r="N18" s="53"/>
      <c r="O18" s="55"/>
      <c r="P18" s="57"/>
    </row>
    <row r="19" spans="2:16" ht="20.25" customHeight="1" x14ac:dyDescent="0.25">
      <c r="B19" s="19"/>
      <c r="C19" s="20"/>
      <c r="D19" s="21"/>
      <c r="E19" s="53"/>
      <c r="F19" s="53"/>
      <c r="G19" s="55"/>
      <c r="H19" s="57"/>
      <c r="I19" s="53"/>
      <c r="J19" s="53"/>
      <c r="K19" s="55"/>
      <c r="L19" s="57"/>
      <c r="M19" s="53"/>
      <c r="N19" s="53"/>
      <c r="O19" s="55"/>
      <c r="P19" s="57"/>
    </row>
    <row r="20" spans="2:16" ht="20.25" customHeight="1" x14ac:dyDescent="0.25">
      <c r="B20" s="19"/>
      <c r="C20" s="20"/>
      <c r="D20" s="21"/>
      <c r="E20" s="53"/>
      <c r="F20" s="53"/>
      <c r="G20" s="55"/>
      <c r="H20" s="57"/>
      <c r="I20" s="53"/>
      <c r="J20" s="53"/>
      <c r="K20" s="55"/>
      <c r="L20" s="57"/>
      <c r="M20" s="59"/>
      <c r="N20" s="53"/>
      <c r="O20" s="55"/>
      <c r="P20" s="57"/>
    </row>
    <row r="21" spans="2:16" ht="20.25" customHeight="1" x14ac:dyDescent="0.25">
      <c r="B21" s="19"/>
      <c r="C21" s="20"/>
      <c r="D21" s="21"/>
      <c r="E21" s="53"/>
      <c r="F21" s="53"/>
      <c r="G21" s="55"/>
      <c r="H21" s="57"/>
      <c r="I21" s="53"/>
      <c r="J21" s="53"/>
      <c r="K21" s="55"/>
      <c r="L21" s="57"/>
      <c r="M21" s="53"/>
      <c r="N21" s="53"/>
      <c r="O21" s="55"/>
      <c r="P21" s="57"/>
    </row>
    <row r="22" spans="2:16" ht="20.25" customHeight="1" x14ac:dyDescent="0.25">
      <c r="B22" s="19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thickBot="1" x14ac:dyDescent="0.3">
      <c r="B23" s="22"/>
      <c r="C23" s="23"/>
      <c r="D23" s="24"/>
      <c r="E23" s="60"/>
      <c r="F23" s="60"/>
      <c r="G23" s="61"/>
      <c r="H23" s="62"/>
      <c r="I23" s="60"/>
      <c r="J23" s="60"/>
      <c r="K23" s="61"/>
      <c r="L23" s="62"/>
      <c r="M23" s="60"/>
      <c r="N23" s="60"/>
      <c r="O23" s="61"/>
      <c r="P23" s="62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196</v>
      </c>
      <c r="G24" s="210"/>
      <c r="H24" s="211"/>
      <c r="I24" s="204" t="s">
        <v>6</v>
      </c>
      <c r="J24" s="209" t="s">
        <v>206</v>
      </c>
      <c r="K24" s="210"/>
      <c r="L24" s="211"/>
      <c r="M24" s="204" t="s">
        <v>6</v>
      </c>
      <c r="N24" s="209" t="s">
        <v>219</v>
      </c>
      <c r="O24" s="210"/>
      <c r="P24" s="211"/>
    </row>
    <row r="25" spans="2:16" ht="17.25" customHeight="1" thickBot="1" x14ac:dyDescent="0.25">
      <c r="B25" s="207" t="s">
        <v>168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37" t="s">
        <v>15</v>
      </c>
      <c r="F26" s="37"/>
      <c r="G26" s="37"/>
      <c r="H26" s="30"/>
      <c r="I26" s="37" t="s">
        <v>15</v>
      </c>
      <c r="J26" s="37"/>
      <c r="K26" s="37"/>
      <c r="L26" s="30"/>
      <c r="M26" s="37" t="s">
        <v>15</v>
      </c>
      <c r="N26" s="37"/>
      <c r="O26" s="37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170</v>
      </c>
      <c r="F27" s="27"/>
      <c r="G27" s="27"/>
      <c r="H27" s="28"/>
      <c r="I27" s="27" t="s">
        <v>170</v>
      </c>
      <c r="J27" s="27"/>
      <c r="K27" s="27"/>
      <c r="L27" s="28"/>
      <c r="M27" s="27" t="s">
        <v>170</v>
      </c>
      <c r="N27" s="27"/>
      <c r="O27" s="27"/>
      <c r="P27" s="28"/>
    </row>
    <row r="28" spans="2:16" ht="16.5" customHeight="1" x14ac:dyDescent="0.2">
      <c r="B28" s="203" t="s">
        <v>166</v>
      </c>
      <c r="C28" s="182"/>
      <c r="D28" s="25"/>
      <c r="E28" s="37" t="s">
        <v>17</v>
      </c>
      <c r="F28" s="37"/>
      <c r="G28" s="31"/>
      <c r="H28" s="25"/>
      <c r="I28" s="37" t="s">
        <v>17</v>
      </c>
      <c r="J28" s="37"/>
      <c r="K28" s="31"/>
      <c r="L28" s="25"/>
      <c r="M28" s="37" t="s">
        <v>17</v>
      </c>
      <c r="N28" s="37"/>
      <c r="O28" s="31"/>
      <c r="P28" s="25"/>
    </row>
    <row r="29" spans="2:16" ht="16.5" customHeight="1" thickBot="1" x14ac:dyDescent="0.25">
      <c r="B29" s="26"/>
      <c r="C29" s="27"/>
      <c r="D29" s="28"/>
      <c r="E29" s="27" t="s">
        <v>171</v>
      </c>
      <c r="F29" s="27"/>
      <c r="G29" s="27"/>
      <c r="H29" s="28"/>
      <c r="I29" s="27" t="s">
        <v>171</v>
      </c>
      <c r="J29" s="27"/>
      <c r="K29" s="27"/>
      <c r="L29" s="28"/>
      <c r="M29" s="27" t="s">
        <v>171</v>
      </c>
      <c r="N29" s="27"/>
      <c r="O29" s="27"/>
      <c r="P29" s="28"/>
    </row>
    <row r="30" spans="2:16" ht="16.5" customHeight="1" x14ac:dyDescent="0.2"/>
    <row r="31" spans="2:16" ht="16.5" customHeight="1" x14ac:dyDescent="0.2"/>
    <row r="32" spans="2:16" ht="16.5" customHeight="1" x14ac:dyDescent="0.2"/>
    <row r="33" ht="16.5" customHeight="1" x14ac:dyDescent="0.2"/>
  </sheetData>
  <sheetProtection password="817D" sheet="1" objects="1" scenarios="1"/>
  <sortState ref="B8:C18">
    <sortCondition ref="B8"/>
  </sortState>
  <mergeCells count="19">
    <mergeCell ref="B3:D3"/>
    <mergeCell ref="E3:H3"/>
    <mergeCell ref="B4:P4"/>
    <mergeCell ref="B27:D27"/>
    <mergeCell ref="B28:C28"/>
    <mergeCell ref="F24:H25"/>
    <mergeCell ref="I3:P3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  <mergeCell ref="B5:D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workbookViewId="0">
      <selection activeCell="B6" sqref="B6:P6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6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59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38" t="s">
        <v>21</v>
      </c>
      <c r="J5" s="38"/>
      <c r="K5" s="38"/>
      <c r="L5" s="39"/>
      <c r="M5" s="79" t="s">
        <v>22</v>
      </c>
      <c r="N5" s="38"/>
      <c r="O5" s="38"/>
      <c r="P5" s="39"/>
    </row>
    <row r="6" spans="2:16" ht="15.75" customHeight="1" thickBot="1" x14ac:dyDescent="0.3">
      <c r="B6" s="223" t="str">
        <f>'ROZLOSOVÁNÍ '!G9</f>
        <v>TJ Sokol Poruba U17</v>
      </c>
      <c r="C6" s="224"/>
      <c r="D6" s="225"/>
      <c r="E6" s="217" t="str">
        <f>'ROZLOSOVÁNÍ '!E9</f>
        <v>DHC Plzeň U17</v>
      </c>
      <c r="F6" s="218"/>
      <c r="G6" s="218"/>
      <c r="H6" s="219"/>
      <c r="I6" s="217" t="str">
        <f>'ROZLOSOVÁNÍ '!G10</f>
        <v>SPR Sośnica Gliwice U17</v>
      </c>
      <c r="J6" s="218"/>
      <c r="K6" s="218"/>
      <c r="L6" s="219"/>
      <c r="M6" s="217" t="str">
        <f>'ROZLOSOVÁNÍ '!E10</f>
        <v>MHK Bytča U17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98">
        <v>1</v>
      </c>
      <c r="C8" s="51" t="s">
        <v>140</v>
      </c>
      <c r="D8" s="18"/>
      <c r="E8" s="53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98">
        <v>2</v>
      </c>
      <c r="C9" s="51" t="s">
        <v>30</v>
      </c>
      <c r="D9" s="18"/>
      <c r="E9" s="53"/>
      <c r="F9" s="52"/>
      <c r="G9" s="54"/>
      <c r="H9" s="56"/>
      <c r="I9" s="52"/>
      <c r="J9" s="52"/>
      <c r="K9" s="54"/>
      <c r="L9" s="56"/>
      <c r="M9" s="52"/>
      <c r="N9" s="52"/>
      <c r="O9" s="54"/>
      <c r="P9" s="56"/>
    </row>
    <row r="10" spans="2:16" ht="20.25" customHeight="1" x14ac:dyDescent="0.25">
      <c r="B10" s="96">
        <v>4</v>
      </c>
      <c r="C10" s="97" t="s">
        <v>141</v>
      </c>
      <c r="D10" s="21"/>
      <c r="E10" s="53"/>
      <c r="F10" s="53"/>
      <c r="G10" s="55" t="s">
        <v>172</v>
      </c>
      <c r="H10" s="57"/>
      <c r="I10" s="53"/>
      <c r="J10" s="53"/>
      <c r="K10" s="55"/>
      <c r="L10" s="57"/>
      <c r="M10" s="53"/>
      <c r="N10" s="53"/>
      <c r="O10" s="55"/>
      <c r="P10" s="57" t="s">
        <v>172</v>
      </c>
    </row>
    <row r="11" spans="2:16" ht="20.25" customHeight="1" x14ac:dyDescent="0.25">
      <c r="B11" s="96">
        <v>7</v>
      </c>
      <c r="C11" s="97" t="s">
        <v>142</v>
      </c>
      <c r="D11" s="21"/>
      <c r="E11" s="53" t="s">
        <v>172</v>
      </c>
      <c r="F11" s="53">
        <v>1</v>
      </c>
      <c r="G11" s="55"/>
      <c r="H11" s="57"/>
      <c r="I11" s="53"/>
      <c r="J11" s="53"/>
      <c r="K11" s="55"/>
      <c r="L11" s="57"/>
      <c r="M11" s="53" t="s">
        <v>194</v>
      </c>
      <c r="N11" s="53">
        <v>3</v>
      </c>
      <c r="O11" s="55" t="s">
        <v>172</v>
      </c>
      <c r="P11" s="57"/>
    </row>
    <row r="12" spans="2:16" ht="20.25" customHeight="1" x14ac:dyDescent="0.25">
      <c r="B12" s="96">
        <v>8</v>
      </c>
      <c r="C12" s="97" t="s">
        <v>143</v>
      </c>
      <c r="D12" s="21"/>
      <c r="E12" s="53" t="s">
        <v>172</v>
      </c>
      <c r="F12" s="53">
        <v>1</v>
      </c>
      <c r="G12" s="55"/>
      <c r="H12" s="57" t="s">
        <v>172</v>
      </c>
      <c r="I12" s="53"/>
      <c r="J12" s="53"/>
      <c r="K12" s="55" t="s">
        <v>172</v>
      </c>
      <c r="L12" s="57"/>
      <c r="M12" s="53" t="s">
        <v>194</v>
      </c>
      <c r="N12" s="53">
        <v>3</v>
      </c>
      <c r="O12" s="55"/>
      <c r="P12" s="57" t="s">
        <v>172</v>
      </c>
    </row>
    <row r="13" spans="2:16" ht="20.25" customHeight="1" x14ac:dyDescent="0.25">
      <c r="B13" s="96">
        <v>9</v>
      </c>
      <c r="C13" s="97" t="s">
        <v>144</v>
      </c>
      <c r="D13" s="21"/>
      <c r="E13" s="53"/>
      <c r="F13" s="53"/>
      <c r="G13" s="55" t="s">
        <v>172</v>
      </c>
      <c r="H13" s="57"/>
      <c r="I13" s="53"/>
      <c r="J13" s="53"/>
      <c r="K13" s="55"/>
      <c r="L13" s="57" t="s">
        <v>172</v>
      </c>
      <c r="M13" s="53" t="s">
        <v>172</v>
      </c>
      <c r="N13" s="53">
        <v>1</v>
      </c>
      <c r="O13" s="55"/>
      <c r="P13" s="57"/>
    </row>
    <row r="14" spans="2:16" ht="20.25" customHeight="1" x14ac:dyDescent="0.25">
      <c r="B14" s="96">
        <v>10</v>
      </c>
      <c r="C14" s="97" t="s">
        <v>145</v>
      </c>
      <c r="D14" s="21"/>
      <c r="E14" s="53"/>
      <c r="F14" s="53"/>
      <c r="G14" s="55"/>
      <c r="H14" s="57"/>
      <c r="I14" s="53" t="s">
        <v>185</v>
      </c>
      <c r="J14" s="53">
        <v>2</v>
      </c>
      <c r="K14" s="55"/>
      <c r="L14" s="57"/>
      <c r="M14" s="53"/>
      <c r="N14" s="53"/>
      <c r="O14" s="55"/>
      <c r="P14" s="57"/>
    </row>
    <row r="15" spans="2:16" ht="20.25" customHeight="1" x14ac:dyDescent="0.25">
      <c r="B15" s="96">
        <v>11</v>
      </c>
      <c r="C15" s="97" t="s">
        <v>146</v>
      </c>
      <c r="D15" s="21"/>
      <c r="E15" s="53" t="s">
        <v>185</v>
      </c>
      <c r="F15" s="53">
        <v>2</v>
      </c>
      <c r="G15" s="55"/>
      <c r="H15" s="57"/>
      <c r="I15" s="53" t="s">
        <v>191</v>
      </c>
      <c r="J15" s="53">
        <v>7</v>
      </c>
      <c r="K15" s="55"/>
      <c r="L15" s="57"/>
      <c r="M15" s="53" t="s">
        <v>185</v>
      </c>
      <c r="N15" s="53">
        <v>2</v>
      </c>
      <c r="O15" s="55"/>
      <c r="P15" s="57"/>
    </row>
    <row r="16" spans="2:16" ht="20.25" customHeight="1" x14ac:dyDescent="0.25">
      <c r="B16" s="96">
        <v>13</v>
      </c>
      <c r="C16" s="97" t="s">
        <v>147</v>
      </c>
      <c r="D16" s="21"/>
      <c r="E16" s="53" t="s">
        <v>185</v>
      </c>
      <c r="F16" s="53">
        <v>2</v>
      </c>
      <c r="G16" s="55"/>
      <c r="H16" s="57"/>
      <c r="I16" s="53" t="s">
        <v>194</v>
      </c>
      <c r="J16" s="53">
        <v>3</v>
      </c>
      <c r="K16" s="55"/>
      <c r="L16" s="57"/>
      <c r="M16" s="53" t="s">
        <v>172</v>
      </c>
      <c r="N16" s="53">
        <v>1</v>
      </c>
      <c r="O16" s="55" t="s">
        <v>172</v>
      </c>
      <c r="P16" s="57"/>
    </row>
    <row r="17" spans="2:16" ht="20.25" customHeight="1" x14ac:dyDescent="0.25">
      <c r="B17" s="96">
        <v>14</v>
      </c>
      <c r="C17" s="97" t="s">
        <v>148</v>
      </c>
      <c r="D17" s="21"/>
      <c r="E17" s="53" t="s">
        <v>192</v>
      </c>
      <c r="F17" s="53">
        <v>5</v>
      </c>
      <c r="G17" s="55"/>
      <c r="H17" s="57" t="s">
        <v>172</v>
      </c>
      <c r="I17" s="53" t="s">
        <v>201</v>
      </c>
      <c r="J17" s="53">
        <v>6</v>
      </c>
      <c r="K17" s="55"/>
      <c r="L17" s="57"/>
      <c r="M17" s="53" t="s">
        <v>194</v>
      </c>
      <c r="N17" s="53">
        <v>3</v>
      </c>
      <c r="O17" s="55"/>
      <c r="P17" s="57" t="s">
        <v>172</v>
      </c>
    </row>
    <row r="18" spans="2:16" ht="20.25" customHeight="1" x14ac:dyDescent="0.25">
      <c r="B18" s="96">
        <v>16</v>
      </c>
      <c r="C18" s="97" t="s">
        <v>149</v>
      </c>
      <c r="D18" s="21"/>
      <c r="E18" s="53"/>
      <c r="F18" s="53"/>
      <c r="G18" s="55"/>
      <c r="H18" s="57"/>
      <c r="I18" s="53"/>
      <c r="J18" s="53"/>
      <c r="K18" s="55"/>
      <c r="L18" s="57"/>
      <c r="M18" s="53"/>
      <c r="N18" s="53"/>
      <c r="O18" s="55"/>
      <c r="P18" s="57"/>
    </row>
    <row r="19" spans="2:16" ht="20.25" customHeight="1" x14ac:dyDescent="0.25">
      <c r="B19" s="96">
        <v>17</v>
      </c>
      <c r="C19" s="97" t="s">
        <v>150</v>
      </c>
      <c r="D19" s="21"/>
      <c r="E19" s="53" t="s">
        <v>195</v>
      </c>
      <c r="F19" s="53">
        <v>10</v>
      </c>
      <c r="G19" s="55"/>
      <c r="H19" s="57"/>
      <c r="I19" s="53" t="s">
        <v>190</v>
      </c>
      <c r="J19" s="53">
        <v>5</v>
      </c>
      <c r="K19" s="55" t="s">
        <v>172</v>
      </c>
      <c r="L19" s="57" t="s">
        <v>172</v>
      </c>
      <c r="M19" s="53" t="s">
        <v>200</v>
      </c>
      <c r="N19" s="53">
        <v>9</v>
      </c>
      <c r="O19" s="55"/>
      <c r="P19" s="57"/>
    </row>
    <row r="20" spans="2:16" ht="20.25" customHeight="1" x14ac:dyDescent="0.25">
      <c r="B20" s="96">
        <v>18</v>
      </c>
      <c r="C20" s="97" t="s">
        <v>151</v>
      </c>
      <c r="D20" s="21"/>
      <c r="E20" s="53" t="s">
        <v>192</v>
      </c>
      <c r="F20" s="53">
        <v>4</v>
      </c>
      <c r="G20" s="55"/>
      <c r="H20" s="57"/>
      <c r="I20" s="53" t="s">
        <v>192</v>
      </c>
      <c r="J20" s="53">
        <v>4</v>
      </c>
      <c r="K20" s="55"/>
      <c r="L20" s="57"/>
      <c r="M20" s="53" t="s">
        <v>193</v>
      </c>
      <c r="N20" s="53">
        <v>8</v>
      </c>
      <c r="O20" s="55"/>
      <c r="P20" s="57" t="s">
        <v>172</v>
      </c>
    </row>
    <row r="21" spans="2:16" ht="20.25" customHeight="1" x14ac:dyDescent="0.25">
      <c r="B21" s="96">
        <v>27</v>
      </c>
      <c r="C21" s="97" t="s">
        <v>152</v>
      </c>
      <c r="D21" s="21"/>
      <c r="E21" s="53" t="s">
        <v>172</v>
      </c>
      <c r="F21" s="53">
        <v>1</v>
      </c>
      <c r="G21" s="55" t="s">
        <v>172</v>
      </c>
      <c r="H21" s="57" t="s">
        <v>172</v>
      </c>
      <c r="I21" s="53" t="s">
        <v>185</v>
      </c>
      <c r="J21" s="53">
        <v>2</v>
      </c>
      <c r="K21" s="55"/>
      <c r="L21" s="57" t="s">
        <v>185</v>
      </c>
      <c r="M21" s="53" t="s">
        <v>194</v>
      </c>
      <c r="N21" s="53">
        <v>3</v>
      </c>
      <c r="O21" s="55" t="s">
        <v>172</v>
      </c>
      <c r="P21" s="57" t="s">
        <v>172</v>
      </c>
    </row>
    <row r="22" spans="2:16" ht="20.25" customHeight="1" x14ac:dyDescent="0.25">
      <c r="B22" s="19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x14ac:dyDescent="0.25">
      <c r="B23" s="19"/>
      <c r="C23" s="20"/>
      <c r="D23" s="21"/>
      <c r="E23" s="53"/>
      <c r="F23" s="53"/>
      <c r="G23" s="55"/>
      <c r="H23" s="57"/>
      <c r="I23" s="53"/>
      <c r="J23" s="53"/>
      <c r="K23" s="55"/>
      <c r="L23" s="57"/>
      <c r="M23" s="53"/>
      <c r="N23" s="53"/>
      <c r="O23" s="55"/>
      <c r="P23" s="57"/>
    </row>
    <row r="24" spans="2:16" ht="20.25" customHeight="1" thickBot="1" x14ac:dyDescent="0.3">
      <c r="B24" s="22"/>
      <c r="C24" s="23"/>
      <c r="D24" s="24"/>
      <c r="E24" s="60"/>
      <c r="F24" s="60"/>
      <c r="G24" s="61"/>
      <c r="H24" s="62"/>
      <c r="I24" s="60"/>
      <c r="J24" s="60"/>
      <c r="K24" s="61"/>
      <c r="L24" s="62"/>
      <c r="M24" s="60"/>
      <c r="N24" s="60"/>
      <c r="O24" s="61"/>
      <c r="P24" s="62"/>
    </row>
    <row r="25" spans="2:16" ht="15" customHeight="1" x14ac:dyDescent="0.2">
      <c r="B25" s="204" t="s">
        <v>14</v>
      </c>
      <c r="C25" s="206"/>
      <c r="D25" s="25"/>
      <c r="E25" s="204" t="s">
        <v>6</v>
      </c>
      <c r="F25" s="209" t="s">
        <v>197</v>
      </c>
      <c r="G25" s="210"/>
      <c r="H25" s="211"/>
      <c r="I25" s="204" t="s">
        <v>6</v>
      </c>
      <c r="J25" s="209" t="s">
        <v>204</v>
      </c>
      <c r="K25" s="210"/>
      <c r="L25" s="211"/>
      <c r="M25" s="204" t="s">
        <v>6</v>
      </c>
      <c r="N25" s="209" t="s">
        <v>213</v>
      </c>
      <c r="O25" s="210"/>
      <c r="P25" s="211"/>
    </row>
    <row r="26" spans="2:16" ht="17.25" customHeight="1" thickBot="1" x14ac:dyDescent="0.25">
      <c r="B26" s="207" t="s">
        <v>153</v>
      </c>
      <c r="C26" s="208"/>
      <c r="D26" s="25"/>
      <c r="E26" s="205"/>
      <c r="F26" s="212"/>
      <c r="G26" s="212"/>
      <c r="H26" s="213"/>
      <c r="I26" s="205"/>
      <c r="J26" s="212"/>
      <c r="K26" s="212"/>
      <c r="L26" s="213"/>
      <c r="M26" s="205"/>
      <c r="N26" s="212"/>
      <c r="O26" s="212"/>
      <c r="P26" s="213"/>
    </row>
    <row r="27" spans="2:16" ht="16.5" customHeight="1" thickBot="1" x14ac:dyDescent="0.25">
      <c r="B27" s="26"/>
      <c r="C27" s="27"/>
      <c r="D27" s="28"/>
      <c r="E27" s="37" t="s">
        <v>15</v>
      </c>
      <c r="F27" s="37"/>
      <c r="G27" s="37"/>
      <c r="H27" s="30"/>
      <c r="I27" s="37" t="s">
        <v>15</v>
      </c>
      <c r="J27" s="37"/>
      <c r="K27" s="37"/>
      <c r="L27" s="30"/>
      <c r="M27" s="37" t="s">
        <v>15</v>
      </c>
      <c r="N27" s="37"/>
      <c r="O27" s="37"/>
      <c r="P27" s="30"/>
    </row>
    <row r="28" spans="2:16" ht="16.5" customHeight="1" thickBot="1" x14ac:dyDescent="0.25">
      <c r="B28" s="204" t="s">
        <v>16</v>
      </c>
      <c r="C28" s="206"/>
      <c r="D28" s="220"/>
      <c r="E28" s="26" t="s">
        <v>170</v>
      </c>
      <c r="F28" s="27"/>
      <c r="G28" s="27"/>
      <c r="H28" s="28"/>
      <c r="I28" s="27" t="s">
        <v>186</v>
      </c>
      <c r="J28" s="27"/>
      <c r="K28" s="27"/>
      <c r="L28" s="28"/>
      <c r="M28" s="27" t="s">
        <v>186</v>
      </c>
      <c r="N28" s="27"/>
      <c r="O28" s="27"/>
      <c r="P28" s="28"/>
    </row>
    <row r="29" spans="2:16" ht="16.5" customHeight="1" x14ac:dyDescent="0.2">
      <c r="B29" s="203" t="s">
        <v>154</v>
      </c>
      <c r="C29" s="182"/>
      <c r="D29" s="25"/>
      <c r="E29" s="37" t="s">
        <v>17</v>
      </c>
      <c r="F29" s="37"/>
      <c r="G29" s="31"/>
      <c r="H29" s="25"/>
      <c r="I29" s="37" t="s">
        <v>17</v>
      </c>
      <c r="J29" s="37"/>
      <c r="K29" s="31"/>
      <c r="L29" s="25"/>
      <c r="M29" s="37" t="s">
        <v>17</v>
      </c>
      <c r="N29" s="37"/>
      <c r="O29" s="31"/>
      <c r="P29" s="25"/>
    </row>
    <row r="30" spans="2:16" ht="16.5" customHeight="1" thickBot="1" x14ac:dyDescent="0.25">
      <c r="B30" s="26" t="s">
        <v>155</v>
      </c>
      <c r="C30" s="27"/>
      <c r="D30" s="28"/>
      <c r="E30" s="27" t="s">
        <v>171</v>
      </c>
      <c r="F30" s="27"/>
      <c r="G30" s="27"/>
      <c r="H30" s="28"/>
      <c r="I30" s="27" t="s">
        <v>187</v>
      </c>
      <c r="J30" s="27"/>
      <c r="K30" s="27"/>
      <c r="L30" s="28"/>
      <c r="M30" s="27" t="s">
        <v>187</v>
      </c>
      <c r="N30" s="27"/>
      <c r="O30" s="27"/>
      <c r="P30" s="28"/>
    </row>
    <row r="31" spans="2:16" ht="16.5" customHeight="1" x14ac:dyDescent="0.2"/>
    <row r="32" spans="2:16" ht="16.5" customHeight="1" x14ac:dyDescent="0.2"/>
    <row r="33" ht="16.5" customHeight="1" x14ac:dyDescent="0.2"/>
    <row r="34" ht="16.5" customHeight="1" x14ac:dyDescent="0.2"/>
  </sheetData>
  <sheetProtection password="817D" sheet="1" objects="1" scenarios="1"/>
  <mergeCells count="19">
    <mergeCell ref="B5:D5"/>
    <mergeCell ref="B3:D3"/>
    <mergeCell ref="B4:P4"/>
    <mergeCell ref="E3:H3"/>
    <mergeCell ref="I3:P3"/>
    <mergeCell ref="B6:D6"/>
    <mergeCell ref="E6:H6"/>
    <mergeCell ref="I6:L6"/>
    <mergeCell ref="M6:P6"/>
    <mergeCell ref="B26:C26"/>
    <mergeCell ref="N25:P26"/>
    <mergeCell ref="M25:M26"/>
    <mergeCell ref="B28:D28"/>
    <mergeCell ref="B29:C29"/>
    <mergeCell ref="F25:H26"/>
    <mergeCell ref="J25:L26"/>
    <mergeCell ref="B25:C25"/>
    <mergeCell ref="E25:E26"/>
    <mergeCell ref="I25:I26"/>
  </mergeCells>
  <pageMargins left="0" right="0.19685039370078741" top="0.78740157480314965" bottom="0.78740157480314965" header="0.31496062992125984" footer="0.31496062992125984"/>
  <pageSetup paperSize="9" scale="9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P33"/>
  <sheetViews>
    <sheetView workbookViewId="0">
      <selection activeCell="B16" sqref="B16"/>
    </sheetView>
  </sheetViews>
  <sheetFormatPr defaultColWidth="4.28515625" defaultRowHeight="17.25" customHeight="1" x14ac:dyDescent="0.2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6" customWidth="1"/>
    <col min="9" max="9" width="12.5703125" customWidth="1"/>
    <col min="10" max="10" width="3.140625" customWidth="1"/>
    <col min="11" max="11" width="2.140625" customWidth="1"/>
    <col min="12" max="12" width="3.28515625" customWidth="1"/>
    <col min="13" max="13" width="12.140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 x14ac:dyDescent="0.2">
      <c r="B1">
        <v>7</v>
      </c>
    </row>
    <row r="2" spans="2:16" ht="17.25" customHeight="1" thickBot="1" x14ac:dyDescent="0.25"/>
    <row r="3" spans="2:16" ht="16.5" customHeight="1" thickBot="1" x14ac:dyDescent="0.3">
      <c r="B3" s="214" t="s">
        <v>13</v>
      </c>
      <c r="C3" s="215"/>
      <c r="D3" s="216"/>
      <c r="E3" s="214" t="s">
        <v>58</v>
      </c>
      <c r="F3" s="215"/>
      <c r="G3" s="215"/>
      <c r="H3" s="215"/>
      <c r="I3" s="214" t="s">
        <v>59</v>
      </c>
      <c r="J3" s="215"/>
      <c r="K3" s="215"/>
      <c r="L3" s="215"/>
      <c r="M3" s="215"/>
      <c r="N3" s="215"/>
      <c r="O3" s="215"/>
      <c r="P3" s="216"/>
    </row>
    <row r="4" spans="2:16" ht="15.75" customHeight="1" thickBot="1" x14ac:dyDescent="0.25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.75" customHeight="1" x14ac:dyDescent="0.2">
      <c r="B5" s="204" t="s">
        <v>19</v>
      </c>
      <c r="C5" s="206"/>
      <c r="D5" s="220"/>
      <c r="E5" s="38" t="s">
        <v>20</v>
      </c>
      <c r="F5" s="38"/>
      <c r="G5" s="38"/>
      <c r="H5" s="39"/>
      <c r="I5" s="38" t="s">
        <v>21</v>
      </c>
      <c r="J5" s="38"/>
      <c r="K5" s="38"/>
      <c r="L5" s="39"/>
      <c r="M5" s="66" t="s">
        <v>22</v>
      </c>
      <c r="N5" s="38"/>
      <c r="O5" s="38"/>
      <c r="P5" s="39"/>
    </row>
    <row r="6" spans="2:16" ht="15.75" customHeight="1" thickBot="1" x14ac:dyDescent="0.3">
      <c r="B6" s="223" t="str">
        <f>'ROZLOSOVÁNÍ '!E10</f>
        <v>MHK Bytča U17</v>
      </c>
      <c r="C6" s="224"/>
      <c r="D6" s="225"/>
      <c r="E6" s="217" t="str">
        <f>'ROZLOSOVÁNÍ '!G10</f>
        <v>SPR Sośnica Gliwice U17</v>
      </c>
      <c r="F6" s="218"/>
      <c r="G6" s="218"/>
      <c r="H6" s="219"/>
      <c r="I6" s="217" t="str">
        <f>'ROZLOSOVÁNÍ '!E9</f>
        <v>DHC Plzeň U17</v>
      </c>
      <c r="J6" s="218"/>
      <c r="K6" s="218"/>
      <c r="L6" s="219"/>
      <c r="M6" s="217" t="str">
        <f>'ROZLOSOVÁNÍ '!G9</f>
        <v>TJ Sokol Poruba U17</v>
      </c>
      <c r="N6" s="218"/>
      <c r="O6" s="218"/>
      <c r="P6" s="219"/>
    </row>
    <row r="7" spans="2:16" ht="16.5" customHeight="1" thickBot="1" x14ac:dyDescent="0.25">
      <c r="B7" s="34" t="s">
        <v>5</v>
      </c>
      <c r="C7" s="35" t="s">
        <v>23</v>
      </c>
      <c r="D7" s="36" t="s">
        <v>24</v>
      </c>
      <c r="E7" s="16" t="s">
        <v>4</v>
      </c>
      <c r="F7" s="16"/>
      <c r="G7" s="14" t="s">
        <v>25</v>
      </c>
      <c r="H7" s="15" t="s">
        <v>26</v>
      </c>
      <c r="I7" s="16" t="s">
        <v>4</v>
      </c>
      <c r="J7" s="16"/>
      <c r="K7" s="14" t="s">
        <v>25</v>
      </c>
      <c r="L7" s="15" t="s">
        <v>26</v>
      </c>
      <c r="M7" s="16" t="s">
        <v>4</v>
      </c>
      <c r="N7" s="16"/>
      <c r="O7" s="14" t="s">
        <v>25</v>
      </c>
      <c r="P7" s="15" t="s">
        <v>26</v>
      </c>
    </row>
    <row r="8" spans="2:16" ht="20.25" customHeight="1" x14ac:dyDescent="0.25">
      <c r="B8" s="85">
        <v>20</v>
      </c>
      <c r="C8" s="101" t="s">
        <v>137</v>
      </c>
      <c r="D8" s="18"/>
      <c r="E8" s="53"/>
      <c r="F8" s="52"/>
      <c r="G8" s="54"/>
      <c r="H8" s="56"/>
      <c r="I8" s="52"/>
      <c r="J8" s="52"/>
      <c r="K8" s="54"/>
      <c r="L8" s="56"/>
      <c r="M8" s="52"/>
      <c r="N8" s="52"/>
      <c r="O8" s="54"/>
      <c r="P8" s="56"/>
    </row>
    <row r="9" spans="2:16" ht="20.25" customHeight="1" x14ac:dyDescent="0.25">
      <c r="B9" s="86">
        <v>48</v>
      </c>
      <c r="C9" s="84" t="s">
        <v>130</v>
      </c>
      <c r="D9" s="21"/>
      <c r="E9" s="53"/>
      <c r="F9" s="53"/>
      <c r="G9" s="55"/>
      <c r="H9" s="57"/>
      <c r="I9" s="53" t="s">
        <v>185</v>
      </c>
      <c r="J9" s="53">
        <v>2</v>
      </c>
      <c r="K9" s="55"/>
      <c r="L9" s="57"/>
      <c r="M9" s="53" t="s">
        <v>194</v>
      </c>
      <c r="N9" s="53">
        <v>3</v>
      </c>
      <c r="O9" s="55"/>
      <c r="P9" s="57"/>
    </row>
    <row r="10" spans="2:16" ht="20.25" customHeight="1" x14ac:dyDescent="0.25">
      <c r="B10" s="86">
        <v>50</v>
      </c>
      <c r="C10" s="90" t="s">
        <v>132</v>
      </c>
      <c r="D10" s="21"/>
      <c r="E10" s="53"/>
      <c r="F10" s="53"/>
      <c r="G10" s="55" t="s">
        <v>172</v>
      </c>
      <c r="H10" s="57"/>
      <c r="I10" s="53" t="s">
        <v>194</v>
      </c>
      <c r="J10" s="53">
        <v>3</v>
      </c>
      <c r="K10" s="55"/>
      <c r="L10" s="57"/>
      <c r="M10" s="53" t="s">
        <v>172</v>
      </c>
      <c r="N10" s="53">
        <v>1</v>
      </c>
      <c r="O10" s="55"/>
      <c r="P10" s="57"/>
    </row>
    <row r="11" spans="2:16" ht="20.25" customHeight="1" x14ac:dyDescent="0.25">
      <c r="B11" s="86">
        <v>52</v>
      </c>
      <c r="C11" s="84" t="s">
        <v>134</v>
      </c>
      <c r="D11" s="21"/>
      <c r="E11" s="53"/>
      <c r="F11" s="53"/>
      <c r="G11" s="55"/>
      <c r="H11" s="57"/>
      <c r="I11" s="53"/>
      <c r="J11" s="53"/>
      <c r="K11" s="55"/>
      <c r="L11" s="57" t="s">
        <v>172</v>
      </c>
      <c r="M11" s="53"/>
      <c r="N11" s="53"/>
      <c r="O11" s="55"/>
      <c r="P11" s="57"/>
    </row>
    <row r="12" spans="2:16" ht="20.25" customHeight="1" x14ac:dyDescent="0.25">
      <c r="B12" s="86">
        <v>53</v>
      </c>
      <c r="C12" s="84" t="s">
        <v>127</v>
      </c>
      <c r="D12" s="21"/>
      <c r="E12" s="53" t="s">
        <v>192</v>
      </c>
      <c r="F12" s="53">
        <v>4</v>
      </c>
      <c r="G12" s="55"/>
      <c r="H12" s="57"/>
      <c r="I12" s="53" t="s">
        <v>185</v>
      </c>
      <c r="J12" s="53">
        <v>2</v>
      </c>
      <c r="K12" s="55"/>
      <c r="L12" s="57"/>
      <c r="M12" s="53" t="s">
        <v>185</v>
      </c>
      <c r="N12" s="53">
        <v>2</v>
      </c>
      <c r="O12" s="55"/>
      <c r="P12" s="57"/>
    </row>
    <row r="13" spans="2:16" ht="20.25" customHeight="1" x14ac:dyDescent="0.25">
      <c r="B13" s="86">
        <v>54</v>
      </c>
      <c r="C13" s="84" t="s">
        <v>128</v>
      </c>
      <c r="D13" s="21"/>
      <c r="E13" s="53"/>
      <c r="F13" s="53"/>
      <c r="G13" s="55"/>
      <c r="H13" s="57"/>
      <c r="I13" s="53"/>
      <c r="J13" s="53"/>
      <c r="K13" s="55"/>
      <c r="L13" s="57"/>
      <c r="M13" s="53"/>
      <c r="N13" s="53"/>
      <c r="O13" s="55"/>
      <c r="P13" s="57"/>
    </row>
    <row r="14" spans="2:16" ht="20.25" customHeight="1" x14ac:dyDescent="0.25">
      <c r="B14" s="86">
        <v>56</v>
      </c>
      <c r="C14" s="102" t="s">
        <v>129</v>
      </c>
      <c r="D14" s="21"/>
      <c r="E14" s="53"/>
      <c r="F14" s="53"/>
      <c r="G14" s="55"/>
      <c r="H14" s="57"/>
      <c r="I14" s="53" t="s">
        <v>185</v>
      </c>
      <c r="J14" s="53">
        <v>2</v>
      </c>
      <c r="K14" s="55"/>
      <c r="L14" s="57"/>
      <c r="M14" s="53" t="s">
        <v>172</v>
      </c>
      <c r="N14" s="53">
        <v>1</v>
      </c>
      <c r="O14" s="55"/>
      <c r="P14" s="57"/>
    </row>
    <row r="15" spans="2:16" ht="20.25" customHeight="1" x14ac:dyDescent="0.25">
      <c r="B15" s="86">
        <v>59</v>
      </c>
      <c r="C15" s="84" t="s">
        <v>131</v>
      </c>
      <c r="D15" s="21"/>
      <c r="E15" s="53" t="s">
        <v>194</v>
      </c>
      <c r="F15" s="53">
        <v>3</v>
      </c>
      <c r="G15" s="55"/>
      <c r="H15" s="57"/>
      <c r="I15" s="53"/>
      <c r="J15" s="53"/>
      <c r="K15" s="55"/>
      <c r="L15" s="57"/>
      <c r="M15" s="53"/>
      <c r="N15" s="53"/>
      <c r="O15" s="55"/>
      <c r="P15" s="57"/>
    </row>
    <row r="16" spans="2:16" ht="20.25" customHeight="1" x14ac:dyDescent="0.25">
      <c r="B16" s="86">
        <v>64</v>
      </c>
      <c r="C16" s="84" t="s">
        <v>136</v>
      </c>
      <c r="D16" s="21"/>
      <c r="E16" s="53" t="s">
        <v>195</v>
      </c>
      <c r="F16" s="53">
        <v>10</v>
      </c>
      <c r="G16" s="54"/>
      <c r="H16" s="54"/>
      <c r="I16" s="53" t="s">
        <v>199</v>
      </c>
      <c r="J16" s="53">
        <v>11</v>
      </c>
      <c r="K16" s="55" t="s">
        <v>172</v>
      </c>
      <c r="L16" s="57"/>
      <c r="M16" s="53" t="s">
        <v>192</v>
      </c>
      <c r="N16" s="53">
        <v>4</v>
      </c>
      <c r="O16" s="55"/>
      <c r="P16" s="57"/>
    </row>
    <row r="17" spans="2:16" ht="20.25" customHeight="1" x14ac:dyDescent="0.25">
      <c r="B17" s="86">
        <v>70</v>
      </c>
      <c r="C17" s="84" t="s">
        <v>126</v>
      </c>
      <c r="D17" s="21"/>
      <c r="E17" s="53" t="s">
        <v>201</v>
      </c>
      <c r="F17" s="53">
        <v>6</v>
      </c>
      <c r="G17" s="55" t="s">
        <v>172</v>
      </c>
      <c r="H17" s="57"/>
      <c r="I17" s="53" t="s">
        <v>172</v>
      </c>
      <c r="J17" s="53">
        <v>1</v>
      </c>
      <c r="K17" s="55" t="s">
        <v>172</v>
      </c>
      <c r="L17" s="57" t="s">
        <v>172</v>
      </c>
      <c r="M17" s="53" t="s">
        <v>194</v>
      </c>
      <c r="N17" s="53">
        <v>3</v>
      </c>
      <c r="O17" s="55" t="s">
        <v>172</v>
      </c>
      <c r="P17" s="57" t="s">
        <v>172</v>
      </c>
    </row>
    <row r="18" spans="2:16" ht="20.25" customHeight="1" x14ac:dyDescent="0.25">
      <c r="B18" s="86">
        <v>71</v>
      </c>
      <c r="C18" s="84" t="s">
        <v>133</v>
      </c>
      <c r="D18" s="21"/>
      <c r="E18" s="53" t="s">
        <v>172</v>
      </c>
      <c r="F18" s="53">
        <v>1</v>
      </c>
      <c r="G18" s="55"/>
      <c r="H18" s="57"/>
      <c r="I18" s="53"/>
      <c r="J18" s="53"/>
      <c r="K18" s="55"/>
      <c r="L18" s="57"/>
      <c r="M18" s="53" t="s">
        <v>172</v>
      </c>
      <c r="N18" s="53"/>
      <c r="O18" s="55" t="s">
        <v>172</v>
      </c>
      <c r="P18" s="57"/>
    </row>
    <row r="19" spans="2:16" ht="20.25" customHeight="1" x14ac:dyDescent="0.25">
      <c r="B19" s="87">
        <v>72</v>
      </c>
      <c r="C19" s="102" t="s">
        <v>135</v>
      </c>
      <c r="D19" s="21"/>
      <c r="E19" s="53" t="s">
        <v>172</v>
      </c>
      <c r="F19" s="53">
        <v>1</v>
      </c>
      <c r="G19" s="55"/>
      <c r="H19" s="57" t="s">
        <v>185</v>
      </c>
      <c r="I19" s="53" t="s">
        <v>194</v>
      </c>
      <c r="J19" s="53">
        <v>1</v>
      </c>
      <c r="K19" s="55"/>
      <c r="L19" s="57"/>
      <c r="M19" s="53" t="s">
        <v>172</v>
      </c>
      <c r="N19" s="53">
        <v>1</v>
      </c>
      <c r="O19" s="55" t="s">
        <v>172</v>
      </c>
      <c r="P19" s="57" t="s">
        <v>172</v>
      </c>
    </row>
    <row r="20" spans="2:16" ht="20.25" customHeight="1" x14ac:dyDescent="0.25">
      <c r="B20" s="19"/>
      <c r="C20" s="20"/>
      <c r="D20" s="21"/>
      <c r="E20" s="53"/>
      <c r="F20" s="53"/>
      <c r="G20" s="55"/>
      <c r="H20" s="57"/>
      <c r="I20" s="53"/>
      <c r="J20" s="53"/>
      <c r="K20" s="55"/>
      <c r="L20" s="57"/>
      <c r="M20" s="53"/>
      <c r="N20" s="53"/>
      <c r="O20" s="55"/>
      <c r="P20" s="57"/>
    </row>
    <row r="21" spans="2:16" ht="20.25" customHeight="1" x14ac:dyDescent="0.25">
      <c r="B21" s="19"/>
      <c r="C21" s="20"/>
      <c r="D21" s="21"/>
      <c r="E21" s="53"/>
      <c r="F21" s="53"/>
      <c r="G21" s="55"/>
      <c r="H21" s="57"/>
      <c r="I21" s="53"/>
      <c r="J21" s="53"/>
      <c r="K21" s="55"/>
      <c r="L21" s="57"/>
      <c r="M21" s="53"/>
      <c r="N21" s="53"/>
      <c r="O21" s="55"/>
      <c r="P21" s="57"/>
    </row>
    <row r="22" spans="2:16" ht="20.25" customHeight="1" x14ac:dyDescent="0.25">
      <c r="B22" s="19"/>
      <c r="C22" s="20"/>
      <c r="D22" s="21"/>
      <c r="E22" s="53"/>
      <c r="F22" s="53"/>
      <c r="G22" s="55"/>
      <c r="H22" s="57"/>
      <c r="I22" s="53"/>
      <c r="J22" s="53"/>
      <c r="K22" s="55"/>
      <c r="L22" s="57"/>
      <c r="M22" s="53"/>
      <c r="N22" s="53"/>
      <c r="O22" s="55"/>
      <c r="P22" s="57"/>
    </row>
    <row r="23" spans="2:16" ht="20.25" customHeight="1" thickBot="1" x14ac:dyDescent="0.3">
      <c r="B23" s="22"/>
      <c r="C23" s="23"/>
      <c r="D23" s="24"/>
      <c r="E23" s="60"/>
      <c r="F23" s="60"/>
      <c r="G23" s="61"/>
      <c r="H23" s="62"/>
      <c r="I23" s="60"/>
      <c r="J23" s="60"/>
      <c r="K23" s="61"/>
      <c r="L23" s="62"/>
      <c r="M23" s="60"/>
      <c r="N23" s="60"/>
      <c r="O23" s="61"/>
      <c r="P23" s="62"/>
    </row>
    <row r="24" spans="2:16" ht="15" customHeight="1" x14ac:dyDescent="0.2">
      <c r="B24" s="204" t="s">
        <v>14</v>
      </c>
      <c r="C24" s="206"/>
      <c r="D24" s="25"/>
      <c r="E24" s="204" t="s">
        <v>6</v>
      </c>
      <c r="F24" s="209" t="s">
        <v>198</v>
      </c>
      <c r="G24" s="210"/>
      <c r="H24" s="211"/>
      <c r="I24" s="204" t="s">
        <v>6</v>
      </c>
      <c r="J24" s="209" t="s">
        <v>207</v>
      </c>
      <c r="K24" s="210"/>
      <c r="L24" s="211"/>
      <c r="M24" s="204" t="s">
        <v>6</v>
      </c>
      <c r="N24" s="209" t="s">
        <v>212</v>
      </c>
      <c r="O24" s="210"/>
      <c r="P24" s="211"/>
    </row>
    <row r="25" spans="2:16" ht="17.25" customHeight="1" thickBot="1" x14ac:dyDescent="0.25">
      <c r="B25" s="207" t="s">
        <v>138</v>
      </c>
      <c r="C25" s="208"/>
      <c r="D25" s="25"/>
      <c r="E25" s="205"/>
      <c r="F25" s="212"/>
      <c r="G25" s="212"/>
      <c r="H25" s="213"/>
      <c r="I25" s="205"/>
      <c r="J25" s="212"/>
      <c r="K25" s="212"/>
      <c r="L25" s="213"/>
      <c r="M25" s="205"/>
      <c r="N25" s="212"/>
      <c r="O25" s="212"/>
      <c r="P25" s="213"/>
    </row>
    <row r="26" spans="2:16" ht="16.5" customHeight="1" thickBot="1" x14ac:dyDescent="0.25">
      <c r="B26" s="26"/>
      <c r="C26" s="27"/>
      <c r="D26" s="28"/>
      <c r="E26" s="37" t="s">
        <v>15</v>
      </c>
      <c r="F26" s="37"/>
      <c r="G26" s="37"/>
      <c r="H26" s="30"/>
      <c r="I26" s="37" t="s">
        <v>15</v>
      </c>
      <c r="J26" s="37"/>
      <c r="K26" s="37"/>
      <c r="L26" s="30"/>
      <c r="M26" s="37" t="s">
        <v>15</v>
      </c>
      <c r="N26" s="37"/>
      <c r="O26" s="37"/>
      <c r="P26" s="30"/>
    </row>
    <row r="27" spans="2:16" ht="16.5" customHeight="1" thickBot="1" x14ac:dyDescent="0.25">
      <c r="B27" s="204" t="s">
        <v>16</v>
      </c>
      <c r="C27" s="206"/>
      <c r="D27" s="220"/>
      <c r="E27" s="26" t="s">
        <v>186</v>
      </c>
      <c r="F27" s="27"/>
      <c r="G27" s="27"/>
      <c r="H27" s="28"/>
      <c r="I27" s="27" t="s">
        <v>170</v>
      </c>
      <c r="J27" s="27"/>
      <c r="K27" s="27"/>
      <c r="L27" s="28"/>
      <c r="M27" s="27" t="s">
        <v>170</v>
      </c>
      <c r="N27" s="27"/>
      <c r="O27" s="27"/>
      <c r="P27" s="28"/>
    </row>
    <row r="28" spans="2:16" ht="16.5" customHeight="1" x14ac:dyDescent="0.2">
      <c r="B28" s="203" t="s">
        <v>139</v>
      </c>
      <c r="C28" s="182"/>
      <c r="D28" s="25"/>
      <c r="E28" s="37" t="s">
        <v>17</v>
      </c>
      <c r="F28" s="37"/>
      <c r="G28" s="31"/>
      <c r="H28" s="25"/>
      <c r="I28" s="37" t="s">
        <v>17</v>
      </c>
      <c r="J28" s="37"/>
      <c r="K28" s="31"/>
      <c r="L28" s="25"/>
      <c r="M28" s="37" t="s">
        <v>17</v>
      </c>
      <c r="N28" s="37"/>
      <c r="O28" s="31"/>
      <c r="P28" s="25"/>
    </row>
    <row r="29" spans="2:16" ht="16.5" customHeight="1" thickBot="1" x14ac:dyDescent="0.25">
      <c r="B29" s="228"/>
      <c r="C29" s="229"/>
      <c r="D29" s="28"/>
      <c r="E29" s="27" t="s">
        <v>187</v>
      </c>
      <c r="F29" s="27"/>
      <c r="G29" s="27"/>
      <c r="H29" s="28"/>
      <c r="I29" s="27" t="s">
        <v>171</v>
      </c>
      <c r="J29" s="27"/>
      <c r="K29" s="27"/>
      <c r="L29" s="28"/>
      <c r="M29" s="27" t="s">
        <v>171</v>
      </c>
      <c r="N29" s="27"/>
      <c r="O29" s="27"/>
      <c r="P29" s="28"/>
    </row>
    <row r="30" spans="2:16" ht="16.5" customHeight="1" x14ac:dyDescent="0.2"/>
    <row r="31" spans="2:16" ht="16.5" customHeight="1" x14ac:dyDescent="0.2">
      <c r="O31" s="226"/>
      <c r="P31" s="227"/>
    </row>
    <row r="32" spans="2:16" ht="16.5" customHeight="1" x14ac:dyDescent="0.2">
      <c r="O32" s="227"/>
      <c r="P32" s="227"/>
    </row>
    <row r="33" ht="16.5" customHeight="1" x14ac:dyDescent="0.2"/>
  </sheetData>
  <sheetProtection password="817D" sheet="1" objects="1" scenarios="1"/>
  <sortState ref="B8:P22">
    <sortCondition ref="B8"/>
  </sortState>
  <mergeCells count="21">
    <mergeCell ref="B3:D3"/>
    <mergeCell ref="B4:P4"/>
    <mergeCell ref="B6:D6"/>
    <mergeCell ref="E6:H6"/>
    <mergeCell ref="I6:L6"/>
    <mergeCell ref="M6:P6"/>
    <mergeCell ref="B5:D5"/>
    <mergeCell ref="E3:H3"/>
    <mergeCell ref="I3:P3"/>
    <mergeCell ref="M24:M25"/>
    <mergeCell ref="O31:P32"/>
    <mergeCell ref="B25:C25"/>
    <mergeCell ref="B27:D27"/>
    <mergeCell ref="B28:C28"/>
    <mergeCell ref="F24:H25"/>
    <mergeCell ref="J24:L25"/>
    <mergeCell ref="N24:P25"/>
    <mergeCell ref="B29:C29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9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ROZLOSOVÁNÍ </vt:lpstr>
      <vt:lpstr>tabulka</vt:lpstr>
      <vt:lpstr>1</vt:lpstr>
      <vt:lpstr>2</vt:lpstr>
      <vt:lpstr>3</vt:lpstr>
      <vt:lpstr>4</vt:lpstr>
      <vt:lpstr>5</vt:lpstr>
      <vt:lpstr>6</vt:lpstr>
      <vt:lpstr>7</vt:lpstr>
      <vt:lpstr>8</vt:lpstr>
      <vt:lpstr>střelkyně branek (U17)</vt:lpstr>
      <vt:lpstr>střelkyně branek (U19</vt:lpstr>
      <vt:lpstr>'1'!Oblast_tisku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'ROZLOSOVÁNÍ '!Oblast_tisku</vt:lpstr>
      <vt:lpstr>'střelkyně branek (U17)'!Oblast_tisku</vt:lpstr>
      <vt:lpstr>'střelkyně branek (U19'!Oblast_tisku</vt:lpstr>
      <vt:lpstr>tabulka!Oblast_tisku</vt:lpstr>
    </vt:vector>
  </TitlesOfParts>
  <Company>AŘ OKD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Sokol Poruba</dc:creator>
  <cp:lastModifiedBy>Student</cp:lastModifiedBy>
  <cp:lastPrinted>2018-01-14T14:46:41Z</cp:lastPrinted>
  <dcterms:created xsi:type="dcterms:W3CDTF">2006-11-15T10:45:00Z</dcterms:created>
  <dcterms:modified xsi:type="dcterms:W3CDTF">2018-01-15T07:14:04Z</dcterms:modified>
</cp:coreProperties>
</file>