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240"/>
  </bookViews>
  <sheets>
    <sheet name="ROZLOSOVÁNÍ " sheetId="7" r:id="rId1"/>
    <sheet name="tabulka" sheetId="9" r:id="rId2"/>
    <sheet name="1" sheetId="14" r:id="rId3"/>
    <sheet name="2" sheetId="15" r:id="rId4"/>
    <sheet name="3" sheetId="16" r:id="rId5"/>
    <sheet name="4" sheetId="17" r:id="rId6"/>
    <sheet name="5" sheetId="18" r:id="rId7"/>
    <sheet name="6" sheetId="19" r:id="rId8"/>
    <sheet name="střelkyně branek" sheetId="34" r:id="rId9"/>
  </sheets>
  <definedNames>
    <definedName name="_xlnm.Print_Area" localSheetId="2">'1'!$B$3:$P$37</definedName>
    <definedName name="_xlnm.Print_Area" localSheetId="3">'2'!$B$3:$P$29</definedName>
    <definedName name="_xlnm.Print_Area" localSheetId="4">'3'!$B$3:$P$29</definedName>
    <definedName name="_xlnm.Print_Area" localSheetId="5">'4'!$B$3:$P$29</definedName>
    <definedName name="_xlnm.Print_Area" localSheetId="6">'5'!$B$3:$P$29</definedName>
    <definedName name="_xlnm.Print_Area" localSheetId="7">'6'!$B$3:$P$29</definedName>
    <definedName name="_xlnm.Print_Area" localSheetId="0">'ROZLOSOVÁNÍ '!$A$1:$V$30</definedName>
    <definedName name="_xlnm.Print_Area" localSheetId="8">'střelkyně branek'!$B$2:$K$88</definedName>
    <definedName name="_xlnm.Print_Area" localSheetId="1">tabulka!$A$1:$Y$9</definedName>
  </definedNames>
  <calcPr calcId="125725"/>
</workbook>
</file>

<file path=xl/calcChain.xml><?xml version="1.0" encoding="utf-8"?>
<calcChain xmlns="http://schemas.openxmlformats.org/spreadsheetml/2006/main">
  <c r="B62" i="34"/>
  <c r="C62"/>
  <c r="D62"/>
  <c r="E62"/>
  <c r="F62"/>
  <c r="G62"/>
  <c r="H62"/>
  <c r="I62"/>
  <c r="J62"/>
  <c r="B55"/>
  <c r="C55"/>
  <c r="D55"/>
  <c r="E55"/>
  <c r="F55"/>
  <c r="G55"/>
  <c r="H55"/>
  <c r="I55"/>
  <c r="J55"/>
  <c r="B56"/>
  <c r="C56"/>
  <c r="D56"/>
  <c r="E56"/>
  <c r="F56"/>
  <c r="G56"/>
  <c r="H56"/>
  <c r="I56"/>
  <c r="J56"/>
  <c r="B57"/>
  <c r="C57"/>
  <c r="D57"/>
  <c r="E57"/>
  <c r="F57"/>
  <c r="G57"/>
  <c r="H57"/>
  <c r="I57"/>
  <c r="J57"/>
  <c r="B44"/>
  <c r="C44"/>
  <c r="D44"/>
  <c r="E44"/>
  <c r="F44"/>
  <c r="G44"/>
  <c r="H44"/>
  <c r="I44"/>
  <c r="J44"/>
  <c r="B63"/>
  <c r="C63"/>
  <c r="D63"/>
  <c r="E63"/>
  <c r="F63"/>
  <c r="G63"/>
  <c r="H63"/>
  <c r="I63"/>
  <c r="J63"/>
  <c r="B45"/>
  <c r="C45"/>
  <c r="D45"/>
  <c r="E45"/>
  <c r="F45"/>
  <c r="G45"/>
  <c r="H45"/>
  <c r="I45"/>
  <c r="J45"/>
  <c r="B64"/>
  <c r="C64"/>
  <c r="D64"/>
  <c r="E64"/>
  <c r="F64"/>
  <c r="G64"/>
  <c r="H64"/>
  <c r="I64"/>
  <c r="J64"/>
  <c r="B41"/>
  <c r="C41"/>
  <c r="D41"/>
  <c r="E41"/>
  <c r="F41"/>
  <c r="G41"/>
  <c r="H41"/>
  <c r="I41"/>
  <c r="J41"/>
  <c r="J88"/>
  <c r="I88"/>
  <c r="H88"/>
  <c r="G88"/>
  <c r="F88"/>
  <c r="E88"/>
  <c r="D88"/>
  <c r="C88"/>
  <c r="B88"/>
  <c r="J87"/>
  <c r="I87"/>
  <c r="H87"/>
  <c r="G87"/>
  <c r="F87"/>
  <c r="E87"/>
  <c r="D87"/>
  <c r="C87"/>
  <c r="B87"/>
  <c r="J38"/>
  <c r="I38"/>
  <c r="H38"/>
  <c r="G38"/>
  <c r="F38"/>
  <c r="E38"/>
  <c r="D38"/>
  <c r="C38"/>
  <c r="B38"/>
  <c r="J86"/>
  <c r="I86"/>
  <c r="H86"/>
  <c r="G86"/>
  <c r="F86"/>
  <c r="E86"/>
  <c r="D86"/>
  <c r="C86"/>
  <c r="B86"/>
  <c r="J10"/>
  <c r="I10"/>
  <c r="H10"/>
  <c r="G10"/>
  <c r="F10"/>
  <c r="E10"/>
  <c r="D10"/>
  <c r="C10"/>
  <c r="B10"/>
  <c r="J33"/>
  <c r="I33"/>
  <c r="H33"/>
  <c r="G33"/>
  <c r="F33"/>
  <c r="E33"/>
  <c r="D33"/>
  <c r="C33"/>
  <c r="B33"/>
  <c r="J43"/>
  <c r="I43"/>
  <c r="H43"/>
  <c r="G43"/>
  <c r="F43"/>
  <c r="E43"/>
  <c r="D43"/>
  <c r="C43"/>
  <c r="B43"/>
  <c r="J85"/>
  <c r="I85"/>
  <c r="H85"/>
  <c r="G85"/>
  <c r="F85"/>
  <c r="E85"/>
  <c r="D85"/>
  <c r="C85"/>
  <c r="B85"/>
  <c r="J39"/>
  <c r="I39"/>
  <c r="H39"/>
  <c r="G39"/>
  <c r="F39"/>
  <c r="E39"/>
  <c r="D39"/>
  <c r="C39"/>
  <c r="B39"/>
  <c r="J14"/>
  <c r="I14"/>
  <c r="H14"/>
  <c r="G14"/>
  <c r="F14"/>
  <c r="E14"/>
  <c r="D14"/>
  <c r="C14"/>
  <c r="B14"/>
  <c r="J47"/>
  <c r="I47"/>
  <c r="H47"/>
  <c r="G47"/>
  <c r="F47"/>
  <c r="E47"/>
  <c r="D47"/>
  <c r="C47"/>
  <c r="B47"/>
  <c r="J26"/>
  <c r="I26"/>
  <c r="H26"/>
  <c r="G26"/>
  <c r="F26"/>
  <c r="E26"/>
  <c r="D26"/>
  <c r="C26"/>
  <c r="B26"/>
  <c r="J31"/>
  <c r="I31"/>
  <c r="H31"/>
  <c r="G31"/>
  <c r="F31"/>
  <c r="E31"/>
  <c r="D31"/>
  <c r="C31"/>
  <c r="B31"/>
  <c r="J84"/>
  <c r="I84"/>
  <c r="H84"/>
  <c r="G84"/>
  <c r="F84"/>
  <c r="E84"/>
  <c r="D84"/>
  <c r="C84"/>
  <c r="B84"/>
  <c r="J83"/>
  <c r="I83"/>
  <c r="H83"/>
  <c r="G83"/>
  <c r="F83"/>
  <c r="E83"/>
  <c r="D83"/>
  <c r="C83"/>
  <c r="B83"/>
  <c r="J3"/>
  <c r="I3"/>
  <c r="H3"/>
  <c r="G3"/>
  <c r="F3"/>
  <c r="E3"/>
  <c r="D3"/>
  <c r="C3"/>
  <c r="B3"/>
  <c r="J6"/>
  <c r="I6"/>
  <c r="H6"/>
  <c r="G6"/>
  <c r="F6"/>
  <c r="E6"/>
  <c r="D6"/>
  <c r="C6"/>
  <c r="B6"/>
  <c r="J40"/>
  <c r="I40"/>
  <c r="H40"/>
  <c r="G40"/>
  <c r="F40"/>
  <c r="E40"/>
  <c r="D40"/>
  <c r="C40"/>
  <c r="B40"/>
  <c r="J46"/>
  <c r="I46"/>
  <c r="H46"/>
  <c r="G46"/>
  <c r="F46"/>
  <c r="E46"/>
  <c r="D46"/>
  <c r="C46"/>
  <c r="B46"/>
  <c r="J82"/>
  <c r="I82"/>
  <c r="H82"/>
  <c r="G82"/>
  <c r="F82"/>
  <c r="E82"/>
  <c r="D82"/>
  <c r="C82"/>
  <c r="B82"/>
  <c r="J37"/>
  <c r="I37"/>
  <c r="H37"/>
  <c r="G37"/>
  <c r="F37"/>
  <c r="E37"/>
  <c r="D37"/>
  <c r="C37"/>
  <c r="B37"/>
  <c r="J13"/>
  <c r="I13"/>
  <c r="H13"/>
  <c r="G13"/>
  <c r="F13"/>
  <c r="E13"/>
  <c r="D13"/>
  <c r="C13"/>
  <c r="B13"/>
  <c r="J81"/>
  <c r="I81"/>
  <c r="H81"/>
  <c r="G81"/>
  <c r="F81"/>
  <c r="E81"/>
  <c r="D81"/>
  <c r="C81"/>
  <c r="B81"/>
  <c r="J80"/>
  <c r="I80"/>
  <c r="H80"/>
  <c r="G80"/>
  <c r="F80"/>
  <c r="E80"/>
  <c r="D80"/>
  <c r="C80"/>
  <c r="B80"/>
  <c r="J79"/>
  <c r="I79"/>
  <c r="H79"/>
  <c r="G79"/>
  <c r="F79"/>
  <c r="E79"/>
  <c r="D79"/>
  <c r="C79"/>
  <c r="B79"/>
  <c r="J52"/>
  <c r="I52"/>
  <c r="H52"/>
  <c r="G52"/>
  <c r="F52"/>
  <c r="E52"/>
  <c r="D52"/>
  <c r="C52"/>
  <c r="B52"/>
  <c r="J42"/>
  <c r="I42"/>
  <c r="H42"/>
  <c r="G42"/>
  <c r="F42"/>
  <c r="E42"/>
  <c r="D42"/>
  <c r="C42"/>
  <c r="B42"/>
  <c r="J78"/>
  <c r="I78"/>
  <c r="H78"/>
  <c r="G78"/>
  <c r="F78"/>
  <c r="E78"/>
  <c r="D78"/>
  <c r="C78"/>
  <c r="B78"/>
  <c r="J77"/>
  <c r="I77"/>
  <c r="H77"/>
  <c r="G77"/>
  <c r="F77"/>
  <c r="E77"/>
  <c r="D77"/>
  <c r="C77"/>
  <c r="B77"/>
  <c r="J76"/>
  <c r="I76"/>
  <c r="H76"/>
  <c r="G76"/>
  <c r="F76"/>
  <c r="E76"/>
  <c r="D76"/>
  <c r="C76"/>
  <c r="B76"/>
  <c r="J75"/>
  <c r="I75"/>
  <c r="H75"/>
  <c r="G75"/>
  <c r="F75"/>
  <c r="E75"/>
  <c r="D75"/>
  <c r="C75"/>
  <c r="B75"/>
  <c r="J58"/>
  <c r="I58"/>
  <c r="H58"/>
  <c r="G58"/>
  <c r="F58"/>
  <c r="E58"/>
  <c r="D58"/>
  <c r="C58"/>
  <c r="B58"/>
  <c r="J27"/>
  <c r="I27"/>
  <c r="H27"/>
  <c r="G27"/>
  <c r="F27"/>
  <c r="E27"/>
  <c r="D27"/>
  <c r="C27"/>
  <c r="B27"/>
  <c r="J29"/>
  <c r="I29"/>
  <c r="H29"/>
  <c r="G29"/>
  <c r="F29"/>
  <c r="E29"/>
  <c r="D29"/>
  <c r="C29"/>
  <c r="B29"/>
  <c r="J18"/>
  <c r="I18"/>
  <c r="H18"/>
  <c r="G18"/>
  <c r="F18"/>
  <c r="E18"/>
  <c r="D18"/>
  <c r="C18"/>
  <c r="B18"/>
  <c r="J9"/>
  <c r="I9"/>
  <c r="H9"/>
  <c r="G9"/>
  <c r="F9"/>
  <c r="E9"/>
  <c r="D9"/>
  <c r="C9"/>
  <c r="B9"/>
  <c r="J4"/>
  <c r="I4"/>
  <c r="H4"/>
  <c r="G4"/>
  <c r="F4"/>
  <c r="E4"/>
  <c r="D4"/>
  <c r="C4"/>
  <c r="B4"/>
  <c r="J74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49"/>
  <c r="I49"/>
  <c r="H49"/>
  <c r="G49"/>
  <c r="F49"/>
  <c r="E49"/>
  <c r="D49"/>
  <c r="C49"/>
  <c r="B49"/>
  <c r="J51"/>
  <c r="I51"/>
  <c r="H51"/>
  <c r="G51"/>
  <c r="F51"/>
  <c r="E51"/>
  <c r="D51"/>
  <c r="C51"/>
  <c r="B51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25"/>
  <c r="I25"/>
  <c r="H25"/>
  <c r="G25"/>
  <c r="F25"/>
  <c r="E25"/>
  <c r="D25"/>
  <c r="C25"/>
  <c r="B25"/>
  <c r="J7"/>
  <c r="I7"/>
  <c r="H7"/>
  <c r="G7"/>
  <c r="F7"/>
  <c r="E7"/>
  <c r="D7"/>
  <c r="C7"/>
  <c r="B7"/>
  <c r="J17"/>
  <c r="I17"/>
  <c r="H17"/>
  <c r="G17"/>
  <c r="F17"/>
  <c r="E17"/>
  <c r="D17"/>
  <c r="C17"/>
  <c r="B17"/>
  <c r="J8"/>
  <c r="I8"/>
  <c r="H8"/>
  <c r="G8"/>
  <c r="F8"/>
  <c r="E8"/>
  <c r="D8"/>
  <c r="C8"/>
  <c r="B8"/>
  <c r="J16"/>
  <c r="I16"/>
  <c r="H16"/>
  <c r="G16"/>
  <c r="F16"/>
  <c r="E16"/>
  <c r="D16"/>
  <c r="C16"/>
  <c r="B16"/>
  <c r="J69"/>
  <c r="I69"/>
  <c r="H69"/>
  <c r="G69"/>
  <c r="F69"/>
  <c r="E69"/>
  <c r="D69"/>
  <c r="C69"/>
  <c r="B69"/>
  <c r="J68"/>
  <c r="I68"/>
  <c r="H68"/>
  <c r="G68"/>
  <c r="F68"/>
  <c r="E68"/>
  <c r="D68"/>
  <c r="C68"/>
  <c r="B68"/>
  <c r="J34"/>
  <c r="I34"/>
  <c r="H34"/>
  <c r="G34"/>
  <c r="F34"/>
  <c r="E34"/>
  <c r="D34"/>
  <c r="C34"/>
  <c r="B34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15"/>
  <c r="I15"/>
  <c r="H15"/>
  <c r="G15"/>
  <c r="F15"/>
  <c r="E15"/>
  <c r="D15"/>
  <c r="C15"/>
  <c r="B15"/>
  <c r="J36"/>
  <c r="I36"/>
  <c r="H36"/>
  <c r="G36"/>
  <c r="F36"/>
  <c r="E36"/>
  <c r="D36"/>
  <c r="C36"/>
  <c r="B36"/>
  <c r="J54"/>
  <c r="I54"/>
  <c r="H54"/>
  <c r="G54"/>
  <c r="F54"/>
  <c r="E54"/>
  <c r="D54"/>
  <c r="C54"/>
  <c r="B54"/>
  <c r="J48"/>
  <c r="I48"/>
  <c r="H48"/>
  <c r="G48"/>
  <c r="F48"/>
  <c r="E48"/>
  <c r="D48"/>
  <c r="C48"/>
  <c r="B48"/>
  <c r="J67"/>
  <c r="I67"/>
  <c r="H67"/>
  <c r="G67"/>
  <c r="F67"/>
  <c r="E67"/>
  <c r="D67"/>
  <c r="C67"/>
  <c r="B67"/>
  <c r="J5"/>
  <c r="I5"/>
  <c r="H5"/>
  <c r="G5"/>
  <c r="F5"/>
  <c r="E5"/>
  <c r="D5"/>
  <c r="C5"/>
  <c r="B5"/>
  <c r="J19"/>
  <c r="I19"/>
  <c r="H19"/>
  <c r="G19"/>
  <c r="F19"/>
  <c r="E19"/>
  <c r="D19"/>
  <c r="C19"/>
  <c r="B19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1"/>
  <c r="I61"/>
  <c r="H61"/>
  <c r="G61"/>
  <c r="F61"/>
  <c r="E61"/>
  <c r="D61"/>
  <c r="C61"/>
  <c r="B61"/>
  <c r="J50"/>
  <c r="I50"/>
  <c r="H50"/>
  <c r="G50"/>
  <c r="F50"/>
  <c r="E50"/>
  <c r="D50"/>
  <c r="C50"/>
  <c r="B50"/>
  <c r="J53"/>
  <c r="I53"/>
  <c r="H53"/>
  <c r="G53"/>
  <c r="F53"/>
  <c r="E53"/>
  <c r="D53"/>
  <c r="C53"/>
  <c r="B53"/>
  <c r="J60"/>
  <c r="I60"/>
  <c r="H60"/>
  <c r="G60"/>
  <c r="F60"/>
  <c r="E60"/>
  <c r="D60"/>
  <c r="C60"/>
  <c r="B60"/>
  <c r="J35"/>
  <c r="I35"/>
  <c r="H35"/>
  <c r="G35"/>
  <c r="F35"/>
  <c r="E35"/>
  <c r="D35"/>
  <c r="C35"/>
  <c r="B35"/>
  <c r="J20"/>
  <c r="I20"/>
  <c r="H20"/>
  <c r="G20"/>
  <c r="F20"/>
  <c r="E20"/>
  <c r="D20"/>
  <c r="C20"/>
  <c r="B20"/>
  <c r="J22"/>
  <c r="I22"/>
  <c r="H22"/>
  <c r="G22"/>
  <c r="F22"/>
  <c r="E22"/>
  <c r="D22"/>
  <c r="C22"/>
  <c r="B22"/>
  <c r="J32"/>
  <c r="I32"/>
  <c r="H32"/>
  <c r="G32"/>
  <c r="F32"/>
  <c r="E32"/>
  <c r="D32"/>
  <c r="C32"/>
  <c r="B32"/>
  <c r="J30"/>
  <c r="I30"/>
  <c r="H30"/>
  <c r="G30"/>
  <c r="F30"/>
  <c r="E30"/>
  <c r="D30"/>
  <c r="C30"/>
  <c r="B30"/>
  <c r="J12"/>
  <c r="I12"/>
  <c r="H12"/>
  <c r="G12"/>
  <c r="F12"/>
  <c r="E12"/>
  <c r="D12"/>
  <c r="C12"/>
  <c r="B12"/>
  <c r="J28"/>
  <c r="I28"/>
  <c r="H28"/>
  <c r="G28"/>
  <c r="F28"/>
  <c r="E28"/>
  <c r="D28"/>
  <c r="C28"/>
  <c r="B28"/>
  <c r="J11"/>
  <c r="I11"/>
  <c r="H11"/>
  <c r="G11"/>
  <c r="F11"/>
  <c r="E11"/>
  <c r="D11"/>
  <c r="C11"/>
  <c r="B11"/>
  <c r="J21"/>
  <c r="I21"/>
  <c r="H21"/>
  <c r="G21"/>
  <c r="F21"/>
  <c r="E21"/>
  <c r="D21"/>
  <c r="C21"/>
  <c r="B21"/>
  <c r="J59"/>
  <c r="I59"/>
  <c r="H59"/>
  <c r="G59"/>
  <c r="F59"/>
  <c r="E59"/>
  <c r="D59"/>
  <c r="C59"/>
  <c r="B59"/>
  <c r="U6" i="19"/>
  <c r="I6"/>
  <c r="Q6"/>
  <c r="U6" i="18"/>
  <c r="Q6"/>
  <c r="M6"/>
  <c r="I6"/>
  <c r="U6" i="17"/>
  <c r="Q6"/>
  <c r="M6"/>
  <c r="U6" i="16"/>
  <c r="Q6"/>
  <c r="M6"/>
  <c r="I6"/>
  <c r="U6" i="15"/>
  <c r="Q6"/>
  <c r="M6"/>
  <c r="I6"/>
  <c r="U6" i="14"/>
  <c r="Q6"/>
  <c r="I6" i="17"/>
  <c r="E6"/>
  <c r="I6" i="14"/>
  <c r="B6"/>
  <c r="S6" i="9"/>
  <c r="Q6"/>
  <c r="P4"/>
  <c r="N4"/>
  <c r="D8"/>
  <c r="B8"/>
  <c r="M9"/>
  <c r="K9"/>
  <c r="S7"/>
  <c r="Q7"/>
  <c r="G6"/>
  <c r="E6"/>
  <c r="J5"/>
  <c r="H5"/>
  <c r="P7"/>
  <c r="N7"/>
  <c r="M8"/>
  <c r="K8"/>
  <c r="D6"/>
  <c r="B6"/>
  <c r="S5"/>
  <c r="Q5"/>
  <c r="G9"/>
  <c r="E9"/>
  <c r="J8"/>
  <c r="H8"/>
  <c r="P6"/>
  <c r="N6"/>
  <c r="S4"/>
  <c r="Q4"/>
  <c r="D9"/>
  <c r="B9"/>
  <c r="M5"/>
  <c r="K5"/>
  <c r="G7"/>
  <c r="E7"/>
  <c r="J9"/>
  <c r="H9"/>
  <c r="P5"/>
  <c r="N5"/>
  <c r="D7"/>
  <c r="B7"/>
  <c r="M4"/>
  <c r="K4"/>
  <c r="P9"/>
  <c r="V9" s="1"/>
  <c r="N9"/>
  <c r="T9" s="1"/>
  <c r="S8"/>
  <c r="Q8"/>
  <c r="J7"/>
  <c r="V7" s="1"/>
  <c r="H7"/>
  <c r="M6"/>
  <c r="K6"/>
  <c r="T6" s="1"/>
  <c r="D5"/>
  <c r="V5" s="1"/>
  <c r="E4"/>
  <c r="B5"/>
  <c r="G4"/>
  <c r="K3"/>
  <c r="A8"/>
  <c r="A7"/>
  <c r="A6"/>
  <c r="N3"/>
  <c r="H3"/>
  <c r="Q3"/>
  <c r="E3"/>
  <c r="A5"/>
  <c r="B3"/>
  <c r="A4"/>
  <c r="G27" i="7"/>
  <c r="E27"/>
  <c r="E26"/>
  <c r="G26"/>
  <c r="G25"/>
  <c r="G24"/>
  <c r="E25"/>
  <c r="E24"/>
  <c r="G23"/>
  <c r="E12"/>
  <c r="E23"/>
  <c r="G22"/>
  <c r="E22"/>
  <c r="G17"/>
  <c r="E20"/>
  <c r="G18"/>
  <c r="E17"/>
  <c r="E16"/>
  <c r="E15"/>
  <c r="G15"/>
  <c r="G14"/>
  <c r="E14"/>
  <c r="G12"/>
  <c r="G20"/>
  <c r="G8" i="9"/>
  <c r="E8"/>
  <c r="J4"/>
  <c r="H4"/>
  <c r="A9"/>
  <c r="E18" i="7"/>
  <c r="G16"/>
  <c r="B6" i="19"/>
  <c r="B6" i="18"/>
  <c r="B6" i="17"/>
  <c r="B6" i="16"/>
  <c r="B6" i="15"/>
  <c r="M6" i="19"/>
  <c r="E6"/>
  <c r="E6" i="18"/>
  <c r="E6" i="16"/>
  <c r="E6" i="15"/>
  <c r="M6" i="14"/>
  <c r="E6"/>
  <c r="E19" i="7"/>
  <c r="G11"/>
  <c r="G19"/>
  <c r="E11"/>
  <c r="V6" i="9" l="1"/>
  <c r="K41" i="34"/>
  <c r="K45"/>
  <c r="K44"/>
  <c r="K56"/>
  <c r="K62"/>
  <c r="K64"/>
  <c r="K63"/>
  <c r="K57"/>
  <c r="K55"/>
  <c r="K50"/>
  <c r="K66"/>
  <c r="K5"/>
  <c r="K48"/>
  <c r="K36"/>
  <c r="K23"/>
  <c r="K34"/>
  <c r="K16"/>
  <c r="K17"/>
  <c r="K25"/>
  <c r="K71"/>
  <c r="K49"/>
  <c r="K73"/>
  <c r="K9"/>
  <c r="K29"/>
  <c r="K58"/>
  <c r="K76"/>
  <c r="K78"/>
  <c r="K52"/>
  <c r="K80"/>
  <c r="K13"/>
  <c r="K82"/>
  <c r="K40"/>
  <c r="K3"/>
  <c r="K84"/>
  <c r="K26"/>
  <c r="K14"/>
  <c r="K85"/>
  <c r="K33"/>
  <c r="K86"/>
  <c r="K87"/>
  <c r="K59"/>
  <c r="K11"/>
  <c r="K12"/>
  <c r="K32"/>
  <c r="K20"/>
  <c r="K60"/>
  <c r="K53"/>
  <c r="K61"/>
  <c r="K21"/>
  <c r="K28"/>
  <c r="K30"/>
  <c r="K22"/>
  <c r="K35"/>
  <c r="K65"/>
  <c r="K19"/>
  <c r="K67"/>
  <c r="K54"/>
  <c r="K15"/>
  <c r="K24"/>
  <c r="K68"/>
  <c r="K69"/>
  <c r="K8"/>
  <c r="K7"/>
  <c r="K70"/>
  <c r="K51"/>
  <c r="K72"/>
  <c r="K74"/>
  <c r="K4"/>
  <c r="K18"/>
  <c r="K27"/>
  <c r="K75"/>
  <c r="K77"/>
  <c r="K42"/>
  <c r="K79"/>
  <c r="K81"/>
  <c r="K37"/>
  <c r="K46"/>
  <c r="K6"/>
  <c r="K83"/>
  <c r="K31"/>
  <c r="K47"/>
  <c r="K39"/>
  <c r="K43"/>
  <c r="K10"/>
  <c r="K38"/>
  <c r="K88"/>
  <c r="T8" i="9"/>
  <c r="T7"/>
  <c r="W7" s="1"/>
  <c r="T5"/>
  <c r="T4"/>
  <c r="V4"/>
  <c r="V8"/>
  <c r="W9"/>
  <c r="W6" l="1"/>
  <c r="W8"/>
  <c r="W4"/>
  <c r="W5"/>
</calcChain>
</file>

<file path=xl/sharedStrings.xml><?xml version="1.0" encoding="utf-8"?>
<sst xmlns="http://schemas.openxmlformats.org/spreadsheetml/2006/main" count="538" uniqueCount="179">
  <si>
    <t>sobota</t>
  </si>
  <si>
    <t>neděle</t>
  </si>
  <si>
    <t>Pořadí</t>
  </si>
  <si>
    <t>Body</t>
  </si>
  <si>
    <t>Branky</t>
  </si>
  <si>
    <t>Číslo</t>
  </si>
  <si>
    <t>Výsledek</t>
  </si>
  <si>
    <t>Skóre</t>
  </si>
  <si>
    <t>:</t>
  </si>
  <si>
    <t>(</t>
  </si>
  <si>
    <t>)</t>
  </si>
  <si>
    <t>Rozdíl</t>
  </si>
  <si>
    <t>TJ Sokol Poruba</t>
  </si>
  <si>
    <t>MHK Bytča</t>
  </si>
  <si>
    <r>
      <t xml:space="preserve">Pořadatel: </t>
    </r>
    <r>
      <rPr>
        <b/>
        <sz val="11"/>
        <color theme="1"/>
        <rFont val="Calibri"/>
        <family val="2"/>
        <charset val="238"/>
        <scheme val="minor"/>
      </rPr>
      <t>TJ Sokol Poruba</t>
    </r>
  </si>
  <si>
    <t>Vedoucí družstva</t>
  </si>
  <si>
    <t>Rozhodčí 1</t>
  </si>
  <si>
    <t>Trenér</t>
  </si>
  <si>
    <t>Rozhodčí 2</t>
  </si>
  <si>
    <t>Poruba Cup 2013</t>
  </si>
  <si>
    <t>Družstvo</t>
  </si>
  <si>
    <t>Soupeř 1</t>
  </si>
  <si>
    <t>Soupeř 2</t>
  </si>
  <si>
    <t>Soupeř 3</t>
  </si>
  <si>
    <t>Příjmení a jméno</t>
  </si>
  <si>
    <t>Ročník</t>
  </si>
  <si>
    <t>N</t>
  </si>
  <si>
    <t>2´</t>
  </si>
  <si>
    <t>celkem</t>
  </si>
  <si>
    <t>družstvo</t>
  </si>
  <si>
    <t>ročník</t>
  </si>
  <si>
    <t>TABULKA</t>
  </si>
  <si>
    <t>11:20</t>
  </si>
  <si>
    <t xml:space="preserve">Datum: </t>
  </si>
  <si>
    <t xml:space="preserve">Kategorie: </t>
  </si>
  <si>
    <t>Datum:</t>
  </si>
  <si>
    <t>SLAVNOSTNÍ ZAHÁJENÍ TURNAJE</t>
  </si>
  <si>
    <t>10:30</t>
  </si>
  <si>
    <t>12:20</t>
  </si>
  <si>
    <t>12:35</t>
  </si>
  <si>
    <t>13:25</t>
  </si>
  <si>
    <t>14:15</t>
  </si>
  <si>
    <t>15:05</t>
  </si>
  <si>
    <t>15:55</t>
  </si>
  <si>
    <t>16:45</t>
  </si>
  <si>
    <t>17:50</t>
  </si>
  <si>
    <t>9:00</t>
  </si>
  <si>
    <t>9:50</t>
  </si>
  <si>
    <t>10:40</t>
  </si>
  <si>
    <t>11:30</t>
  </si>
  <si>
    <t>13:10</t>
  </si>
  <si>
    <t>14:20</t>
  </si>
  <si>
    <t>SLAVNOSTNÍ UKONČENÍ TURNAJE </t>
  </si>
  <si>
    <t xml:space="preserve">               1. turnaj Česko-slovensko-polské ligy starších žaček 2016/2017</t>
  </si>
  <si>
    <t>konaného ve dnech: 17. – 18. 12. 2016</t>
  </si>
  <si>
    <t xml:space="preserve">starších žaček 2016/2017
</t>
  </si>
  <si>
    <t>1. SC 98 Bohumín</t>
  </si>
  <si>
    <t>MTS ŻORY</t>
  </si>
  <si>
    <t>HK AS Trenčín</t>
  </si>
  <si>
    <t>MUKS Świętochłowice</t>
  </si>
  <si>
    <t>Soupeř 4</t>
  </si>
  <si>
    <t>Soupeř 5</t>
  </si>
  <si>
    <t>,</t>
  </si>
  <si>
    <t>Nováková Barbora</t>
  </si>
  <si>
    <t>Dybalová Tereza</t>
  </si>
  <si>
    <t>Prašivková Markéta</t>
  </si>
  <si>
    <t>Knittlová Veronika</t>
  </si>
  <si>
    <t>Juřinová Veronika</t>
  </si>
  <si>
    <t>Jandačová Klára</t>
  </si>
  <si>
    <t>Figalová Tereza</t>
  </si>
  <si>
    <t>Kučerová Veronika</t>
  </si>
  <si>
    <t>Kavalová Aneta</t>
  </si>
  <si>
    <t>Friedlová Tereza</t>
  </si>
  <si>
    <t>Kostelňáková Klára</t>
  </si>
  <si>
    <t>Tichá Vendula</t>
  </si>
  <si>
    <t>Červenková Adéla</t>
  </si>
  <si>
    <t>Němčíková Andrea</t>
  </si>
  <si>
    <t>Kočišková Lenka</t>
  </si>
  <si>
    <t>Prášková Patricie</t>
  </si>
  <si>
    <t>Beličinová Tereza</t>
  </si>
  <si>
    <t>Farářová Anežka</t>
  </si>
  <si>
    <t>Kučerová Natálie</t>
  </si>
  <si>
    <t>Szotkowská Eva</t>
  </si>
  <si>
    <t>Szafanczyková Nela</t>
  </si>
  <si>
    <t>Hořčicová Natálie</t>
  </si>
  <si>
    <t>Vachtarčíková Karolína</t>
  </si>
  <si>
    <t>Gartnerová Tereza</t>
  </si>
  <si>
    <t>Wowrová Klára</t>
  </si>
  <si>
    <t>Stonawská Adéla</t>
  </si>
  <si>
    <t>Raffaiová Klára</t>
  </si>
  <si>
    <t>Głowacka Wiktoria</t>
  </si>
  <si>
    <t>Iwaniuk Wiktoria</t>
  </si>
  <si>
    <t>OslizŁo Emilia</t>
  </si>
  <si>
    <t>Sobczyk Oliwia</t>
  </si>
  <si>
    <t>WieszaŁa Katarzyna</t>
  </si>
  <si>
    <t>Zalewska Oliwia</t>
  </si>
  <si>
    <t>Zimowska Agnieszka</t>
  </si>
  <si>
    <t>Boruta Justyna</t>
  </si>
  <si>
    <t>Herrmann Wiktoria</t>
  </si>
  <si>
    <t>HoŁub Paulina</t>
  </si>
  <si>
    <t>Matuszczyk Klaudia</t>
  </si>
  <si>
    <t>Robak Milena</t>
  </si>
  <si>
    <t>Wieczorek Wiktoria</t>
  </si>
  <si>
    <t>15:13</t>
  </si>
  <si>
    <t>ČechŠpirková Karolina</t>
  </si>
  <si>
    <t>Tabačkiková Ivana</t>
  </si>
  <si>
    <t>Leštinová Nikola</t>
  </si>
  <si>
    <t>Harantová Adriana</t>
  </si>
  <si>
    <t>Rantúchová Veronika</t>
  </si>
  <si>
    <t>Sakalová Radka</t>
  </si>
  <si>
    <t>Weberová Nina</t>
  </si>
  <si>
    <t>Weberová Ema</t>
  </si>
  <si>
    <t>Leštinová Lucia</t>
  </si>
  <si>
    <t>Chudejová Ľudmilka</t>
  </si>
  <si>
    <t>Hujíková Zuzana</t>
  </si>
  <si>
    <t>Gaövá Kristína</t>
  </si>
  <si>
    <t>Lintnerová Nikola</t>
  </si>
  <si>
    <t>Paulínyová Petra</t>
  </si>
  <si>
    <t>Grellová Diana</t>
  </si>
  <si>
    <t>Vlhová Nina</t>
  </si>
  <si>
    <t>Špániková Martina</t>
  </si>
  <si>
    <t>Lintnerová Simona</t>
  </si>
  <si>
    <t>Ukušová Karolína</t>
  </si>
  <si>
    <t>Paulínyová Klára</t>
  </si>
  <si>
    <t>Valachová Zuzana</t>
  </si>
  <si>
    <t>Opátová Klaudia</t>
  </si>
  <si>
    <t>Píšová Zuzana</t>
  </si>
  <si>
    <t>Dovičínová Karolína</t>
  </si>
  <si>
    <t>Barska Iga</t>
  </si>
  <si>
    <t>Jaworska Karolina</t>
  </si>
  <si>
    <t>Jakubowska Hanna</t>
  </si>
  <si>
    <t>Weisman Monika</t>
  </si>
  <si>
    <t>Tendelska Amelia</t>
  </si>
  <si>
    <t>Strzelczyk Wiktoria</t>
  </si>
  <si>
    <t>Domagala Daria</t>
  </si>
  <si>
    <t>Stepien Magda</t>
  </si>
  <si>
    <t>Zieba Sandra</t>
  </si>
  <si>
    <t>Antoniak Julia</t>
  </si>
  <si>
    <t>Zabrzanska Paulina</t>
  </si>
  <si>
    <t>Zwolinska Zuzanna</t>
  </si>
  <si>
    <t>Kasiak Wiktoria</t>
  </si>
  <si>
    <t>14:13</t>
  </si>
  <si>
    <t>22:25</t>
  </si>
  <si>
    <t>13:12</t>
  </si>
  <si>
    <t>14:17</t>
  </si>
  <si>
    <t>23:25</t>
  </si>
  <si>
    <t>13:15</t>
  </si>
  <si>
    <t>23:31</t>
  </si>
  <si>
    <t>25:23</t>
  </si>
  <si>
    <t>19:14</t>
  </si>
  <si>
    <t>31:23</t>
  </si>
  <si>
    <t>21:13</t>
  </si>
  <si>
    <t>13:21</t>
  </si>
  <si>
    <t>17:14</t>
  </si>
  <si>
    <t>25:22</t>
  </si>
  <si>
    <t>21:24</t>
  </si>
  <si>
    <t>12:13</t>
  </si>
  <si>
    <t>24:21</t>
  </si>
  <si>
    <t>Nováková Bárbora</t>
  </si>
  <si>
    <t>Houdková Markéta</t>
  </si>
  <si>
    <t>Škarková Tereza</t>
  </si>
  <si>
    <t>Houdková Nikol</t>
  </si>
  <si>
    <t>Halatová Alžběta</t>
  </si>
  <si>
    <t>Smúdalová Anna</t>
  </si>
  <si>
    <t>Sábliková Adéla</t>
  </si>
  <si>
    <t>Wrhelová Natálie</t>
  </si>
  <si>
    <t>10 17</t>
  </si>
  <si>
    <t>14  5</t>
  </si>
  <si>
    <t>7  6</t>
  </si>
  <si>
    <t>6  3</t>
  </si>
  <si>
    <t>19:26</t>
  </si>
  <si>
    <t>26:19</t>
  </si>
  <si>
    <t>20:23</t>
  </si>
  <si>
    <t>23:20</t>
  </si>
  <si>
    <t>21:22</t>
  </si>
  <si>
    <t>22:21</t>
  </si>
  <si>
    <t xml:space="preserve">13 10 </t>
  </si>
  <si>
    <t>13:9</t>
  </si>
  <si>
    <t>9:13</t>
  </si>
</sst>
</file>

<file path=xl/styles.xml><?xml version="1.0" encoding="utf-8"?>
<styleSheet xmlns="http://schemas.openxmlformats.org/spreadsheetml/2006/main">
  <fonts count="18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4"/>
      <color indexed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6"/>
      <color theme="1"/>
      <name val="Arial CE"/>
      <charset val="238"/>
    </font>
    <font>
      <sz val="16"/>
      <color indexed="10"/>
      <name val="Arial CE"/>
      <charset val="238"/>
    </font>
    <font>
      <sz val="24"/>
      <color theme="0"/>
      <name val="Arial CE"/>
      <charset val="238"/>
    </font>
    <font>
      <sz val="20"/>
      <name val="Arial CE"/>
      <charset val="238"/>
    </font>
    <font>
      <b/>
      <sz val="10"/>
      <color rgb="FF000000"/>
      <name val="Verdana"/>
      <family val="2"/>
      <charset val="238"/>
    </font>
    <font>
      <sz val="10"/>
      <color rgb="FF000066"/>
      <name val="Verdana"/>
      <family val="2"/>
      <charset val="238"/>
    </font>
    <font>
      <b/>
      <sz val="12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BEEF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3" xfId="0" applyFont="1" applyBorder="1"/>
    <xf numFmtId="0" fontId="3" fillId="0" borderId="0" xfId="0" applyFont="1" applyAlignment="1">
      <alignment vertical="top" wrapText="1"/>
    </xf>
    <xf numFmtId="0" fontId="5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3" borderId="23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1" fillId="0" borderId="26" xfId="0" applyFont="1" applyBorder="1"/>
    <xf numFmtId="0" fontId="1" fillId="0" borderId="20" xfId="0" applyFont="1" applyBorder="1"/>
    <xf numFmtId="0" fontId="1" fillId="3" borderId="13" xfId="0" applyFont="1" applyFill="1" applyBorder="1"/>
    <xf numFmtId="0" fontId="1" fillId="0" borderId="34" xfId="0" applyFont="1" applyBorder="1"/>
    <xf numFmtId="0" fontId="2" fillId="3" borderId="13" xfId="0" applyFont="1" applyFill="1" applyBorder="1"/>
    <xf numFmtId="0" fontId="2" fillId="3" borderId="23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/>
    <xf numFmtId="0" fontId="8" fillId="0" borderId="0" xfId="0" applyFont="1"/>
    <xf numFmtId="0" fontId="0" fillId="0" borderId="22" xfId="0" applyBorder="1"/>
    <xf numFmtId="0" fontId="0" fillId="0" borderId="31" xfId="0" applyBorder="1"/>
    <xf numFmtId="0" fontId="0" fillId="0" borderId="30" xfId="0" applyBorder="1"/>
    <xf numFmtId="0" fontId="0" fillId="0" borderId="42" xfId="0" applyBorder="1"/>
    <xf numFmtId="0" fontId="0" fillId="0" borderId="16" xfId="0" applyBorder="1"/>
    <xf numFmtId="0" fontId="0" fillId="0" borderId="43" xfId="0" applyBorder="1"/>
    <xf numFmtId="0" fontId="0" fillId="0" borderId="44" xfId="0" applyBorder="1"/>
    <xf numFmtId="0" fontId="0" fillId="0" borderId="14" xfId="0" applyBorder="1"/>
    <xf numFmtId="0" fontId="0" fillId="0" borderId="45" xfId="0" applyBorder="1"/>
    <xf numFmtId="0" fontId="0" fillId="0" borderId="46" xfId="0" applyBorder="1"/>
    <xf numFmtId="0" fontId="0" fillId="0" borderId="15" xfId="0" applyBorder="1"/>
    <xf numFmtId="0" fontId="0" fillId="0" borderId="47" xfId="0" applyBorder="1"/>
    <xf numFmtId="0" fontId="0" fillId="0" borderId="48" xfId="0" applyBorder="1"/>
    <xf numFmtId="0" fontId="0" fillId="0" borderId="39" xfId="0" applyBorder="1"/>
    <xf numFmtId="0" fontId="0" fillId="0" borderId="21" xfId="0" applyBorder="1"/>
    <xf numFmtId="0" fontId="0" fillId="0" borderId="40" xfId="0" applyBorder="1"/>
    <xf numFmtId="0" fontId="0" fillId="0" borderId="0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0" xfId="0" applyBorder="1"/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41" xfId="0" applyBorder="1" applyAlignment="1">
      <alignment shrinkToFit="1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0" xfId="0" applyBorder="1"/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4" xfId="0" applyFill="1" applyBorder="1"/>
    <xf numFmtId="0" fontId="7" fillId="0" borderId="16" xfId="0" applyFont="1" applyBorder="1"/>
    <xf numFmtId="0" fontId="10" fillId="0" borderId="19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0" fillId="0" borderId="17" xfId="0" applyFont="1" applyBorder="1" applyAlignment="1">
      <alignment horizontal="left" shrinkToFit="1"/>
    </xf>
    <xf numFmtId="0" fontId="10" fillId="0" borderId="4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1" fontId="12" fillId="3" borderId="35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left" vertical="center"/>
    </xf>
    <xf numFmtId="1" fontId="12" fillId="3" borderId="24" xfId="0" applyNumberFormat="1" applyFont="1" applyFill="1" applyBorder="1" applyAlignment="1">
      <alignment horizontal="center" vertical="center"/>
    </xf>
    <xf numFmtId="1" fontId="12" fillId="3" borderId="25" xfId="0" applyNumberFormat="1" applyFont="1" applyFill="1" applyBorder="1" applyAlignment="1">
      <alignment horizontal="right" vertical="center"/>
    </xf>
    <xf numFmtId="0" fontId="12" fillId="3" borderId="4" xfId="0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left" vertical="center"/>
    </xf>
    <xf numFmtId="1" fontId="12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1" fontId="11" fillId="5" borderId="20" xfId="0" applyNumberFormat="1" applyFont="1" applyFill="1" applyBorder="1" applyAlignment="1">
      <alignment horizontal="center" vertical="center"/>
    </xf>
    <xf numFmtId="1" fontId="11" fillId="5" borderId="24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top"/>
    </xf>
    <xf numFmtId="0" fontId="0" fillId="0" borderId="13" xfId="0" applyBorder="1"/>
    <xf numFmtId="0" fontId="0" fillId="0" borderId="23" xfId="0" applyBorder="1"/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3" borderId="1" xfId="0" applyFont="1" applyFill="1" applyBorder="1"/>
    <xf numFmtId="0" fontId="1" fillId="3" borderId="3" xfId="0" applyFont="1" applyFill="1" applyBorder="1"/>
    <xf numFmtId="0" fontId="2" fillId="3" borderId="10" xfId="0" applyFont="1" applyFill="1" applyBorder="1" applyProtection="1">
      <protection locked="0"/>
    </xf>
    <xf numFmtId="0" fontId="2" fillId="3" borderId="8" xfId="0" applyFont="1" applyFill="1" applyBorder="1" applyProtection="1">
      <protection locked="0"/>
    </xf>
    <xf numFmtId="0" fontId="1" fillId="3" borderId="5" xfId="0" applyFont="1" applyFill="1" applyBorder="1"/>
    <xf numFmtId="0" fontId="2" fillId="3" borderId="11" xfId="0" applyFont="1" applyFill="1" applyBorder="1" applyProtection="1">
      <protection locked="0"/>
    </xf>
    <xf numFmtId="0" fontId="1" fillId="3" borderId="2" xfId="0" applyFont="1" applyFill="1" applyBorder="1"/>
    <xf numFmtId="0" fontId="2" fillId="3" borderId="1" xfId="0" applyFont="1" applyFill="1" applyBorder="1"/>
    <xf numFmtId="0" fontId="1" fillId="3" borderId="32" xfId="0" applyFont="1" applyFill="1" applyBorder="1"/>
    <xf numFmtId="0" fontId="2" fillId="3" borderId="20" xfId="0" applyFont="1" applyFill="1" applyBorder="1"/>
    <xf numFmtId="0" fontId="1" fillId="3" borderId="4" xfId="0" applyFont="1" applyFill="1" applyBorder="1"/>
    <xf numFmtId="0" fontId="2" fillId="3" borderId="3" xfId="0" applyFont="1" applyFill="1" applyBorder="1"/>
    <xf numFmtId="0" fontId="1" fillId="3" borderId="6" xfId="0" applyFont="1" applyFill="1" applyBorder="1"/>
    <xf numFmtId="0" fontId="2" fillId="3" borderId="7" xfId="0" applyFont="1" applyFill="1" applyBorder="1"/>
    <xf numFmtId="49" fontId="2" fillId="0" borderId="1" xfId="0" applyNumberFormat="1" applyFont="1" applyBorder="1"/>
    <xf numFmtId="49" fontId="2" fillId="0" borderId="13" xfId="0" applyNumberFormat="1" applyFont="1" applyBorder="1"/>
    <xf numFmtId="49" fontId="2" fillId="0" borderId="20" xfId="0" applyNumberFormat="1" applyFont="1" applyBorder="1"/>
    <xf numFmtId="49" fontId="2" fillId="0" borderId="3" xfId="0" applyNumberFormat="1" applyFont="1" applyBorder="1"/>
    <xf numFmtId="49" fontId="2" fillId="0" borderId="5" xfId="0" applyNumberFormat="1" applyFont="1" applyBorder="1"/>
    <xf numFmtId="0" fontId="13" fillId="2" borderId="1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4" fillId="0" borderId="0" xfId="0" applyFont="1"/>
    <xf numFmtId="20" fontId="15" fillId="0" borderId="0" xfId="0" applyNumberFormat="1" applyFont="1" applyAlignment="1">
      <alignment horizontal="center" wrapText="1"/>
    </xf>
    <xf numFmtId="20" fontId="16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horizontal="center" wrapText="1"/>
    </xf>
    <xf numFmtId="0" fontId="2" fillId="3" borderId="4" xfId="0" applyFont="1" applyFill="1" applyBorder="1" applyAlignment="1" applyProtection="1">
      <protection locked="0"/>
    </xf>
    <xf numFmtId="0" fontId="3" fillId="3" borderId="5" xfId="0" applyFont="1" applyFill="1" applyBorder="1" applyAlignment="1">
      <alignment vertical="center" wrapText="1"/>
    </xf>
    <xf numFmtId="1" fontId="12" fillId="3" borderId="26" xfId="0" applyNumberFormat="1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center" vertical="center"/>
    </xf>
    <xf numFmtId="1" fontId="12" fillId="3" borderId="11" xfId="0" applyNumberFormat="1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1" fillId="5" borderId="11" xfId="0" applyNumberFormat="1" applyFont="1" applyFill="1" applyBorder="1" applyAlignment="1">
      <alignment horizontal="center" vertical="center"/>
    </xf>
    <xf numFmtId="1" fontId="12" fillId="3" borderId="53" xfId="0" applyNumberFormat="1" applyFont="1" applyFill="1" applyBorder="1" applyAlignment="1">
      <alignment horizontal="right" vertical="center"/>
    </xf>
    <xf numFmtId="0" fontId="12" fillId="3" borderId="32" xfId="0" applyFont="1" applyFill="1" applyBorder="1" applyAlignment="1">
      <alignment horizontal="center" vertical="center"/>
    </xf>
    <xf numFmtId="1" fontId="12" fillId="3" borderId="24" xfId="0" applyNumberFormat="1" applyFont="1" applyFill="1" applyBorder="1" applyAlignment="1">
      <alignment horizontal="left" vertical="center"/>
    </xf>
    <xf numFmtId="0" fontId="2" fillId="0" borderId="2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0" fillId="0" borderId="0" xfId="0" applyBorder="1" applyAlignment="1">
      <alignment horizontal="left" vertical="top"/>
    </xf>
    <xf numFmtId="1" fontId="17" fillId="0" borderId="0" xfId="0" applyNumberFormat="1" applyFont="1" applyBorder="1" applyAlignment="1">
      <alignment horizontal="right"/>
    </xf>
    <xf numFmtId="49" fontId="17" fillId="0" borderId="0" xfId="0" applyNumberFormat="1" applyFont="1" applyBorder="1"/>
    <xf numFmtId="1" fontId="17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/>
    <xf numFmtId="0" fontId="10" fillId="0" borderId="58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1" fontId="11" fillId="0" borderId="27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left" vertical="center"/>
    </xf>
    <xf numFmtId="1" fontId="11" fillId="0" borderId="25" xfId="0" applyNumberFormat="1" applyFont="1" applyBorder="1" applyAlignment="1">
      <alignment horizontal="right" vertical="center"/>
    </xf>
    <xf numFmtId="1" fontId="11" fillId="0" borderId="17" xfId="0" applyNumberFormat="1" applyFont="1" applyBorder="1" applyAlignment="1">
      <alignment horizontal="left" vertical="center"/>
    </xf>
    <xf numFmtId="1" fontId="11" fillId="0" borderId="29" xfId="0" applyNumberFormat="1" applyFont="1" applyBorder="1" applyAlignment="1">
      <alignment horizontal="right" vertical="center"/>
    </xf>
    <xf numFmtId="1" fontId="11" fillId="0" borderId="54" xfId="0" applyNumberFormat="1" applyFont="1" applyBorder="1" applyAlignment="1">
      <alignment horizontal="right" vertical="center"/>
    </xf>
    <xf numFmtId="1" fontId="11" fillId="0" borderId="55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left" vertical="center"/>
    </xf>
    <xf numFmtId="1" fontId="11" fillId="0" borderId="53" xfId="0" applyNumberFormat="1" applyFont="1" applyBorder="1" applyAlignment="1">
      <alignment horizontal="right" vertical="center"/>
    </xf>
    <xf numFmtId="1" fontId="11" fillId="0" borderId="19" xfId="0" applyNumberFormat="1" applyFont="1" applyBorder="1" applyAlignment="1">
      <alignment horizontal="left" vertical="center"/>
    </xf>
    <xf numFmtId="1" fontId="11" fillId="0" borderId="52" xfId="0" applyNumberFormat="1" applyFont="1" applyBorder="1" applyAlignment="1">
      <alignment horizontal="right" vertical="center"/>
    </xf>
    <xf numFmtId="1" fontId="11" fillId="0" borderId="26" xfId="0" applyNumberFormat="1" applyFont="1" applyBorder="1" applyAlignment="1">
      <alignment horizontal="right" vertical="center"/>
    </xf>
    <xf numFmtId="1" fontId="11" fillId="0" borderId="18" xfId="0" applyNumberFormat="1" applyFont="1" applyBorder="1" applyAlignment="1">
      <alignment horizontal="left" vertical="center"/>
    </xf>
    <xf numFmtId="1" fontId="11" fillId="0" borderId="51" xfId="0" applyNumberFormat="1" applyFont="1" applyBorder="1" applyAlignment="1">
      <alignment horizontal="right" vertical="center"/>
    </xf>
    <xf numFmtId="0" fontId="6" fillId="3" borderId="30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3" borderId="25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2" borderId="51" xfId="0" applyFont="1" applyFill="1" applyBorder="1" applyAlignment="1"/>
    <xf numFmtId="0" fontId="11" fillId="2" borderId="8" xfId="0" applyFont="1" applyFill="1" applyBorder="1" applyAlignment="1"/>
    <xf numFmtId="0" fontId="11" fillId="2" borderId="18" xfId="0" applyFont="1" applyFill="1" applyBorder="1" applyAlignment="1"/>
    <xf numFmtId="0" fontId="5" fillId="0" borderId="0" xfId="0" applyFont="1" applyBorder="1" applyAlignment="1">
      <alignment horizontal="center"/>
    </xf>
    <xf numFmtId="0" fontId="1" fillId="3" borderId="34" xfId="0" applyFont="1" applyFill="1" applyBorder="1" applyAlignment="1">
      <alignment horizontal="center" vertical="center" wrapText="1" shrinkToFit="1"/>
    </xf>
    <xf numFmtId="0" fontId="1" fillId="3" borderId="13" xfId="0" applyFont="1" applyFill="1" applyBorder="1" applyAlignment="1">
      <alignment wrapText="1"/>
    </xf>
    <xf numFmtId="0" fontId="1" fillId="3" borderId="30" xfId="0" applyFont="1" applyFill="1" applyBorder="1" applyAlignment="1">
      <alignment wrapText="1"/>
    </xf>
    <xf numFmtId="0" fontId="11" fillId="2" borderId="35" xfId="0" applyFont="1" applyFill="1" applyBorder="1" applyAlignment="1"/>
    <xf numFmtId="0" fontId="11" fillId="2" borderId="2" xfId="0" applyFont="1" applyFill="1" applyBorder="1" applyAlignment="1"/>
    <xf numFmtId="0" fontId="11" fillId="2" borderId="28" xfId="0" applyFont="1" applyFill="1" applyBorder="1" applyAlignment="1"/>
    <xf numFmtId="0" fontId="4" fillId="3" borderId="34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3" xfId="0" applyBorder="1"/>
    <xf numFmtId="0" fontId="1" fillId="3" borderId="33" xfId="0" applyFont="1" applyFill="1" applyBorder="1" applyAlignment="1">
      <alignment horizontal="center" vertical="center" wrapText="1" shrinkToFit="1"/>
    </xf>
    <xf numFmtId="0" fontId="11" fillId="2" borderId="29" xfId="0" applyFont="1" applyFill="1" applyBorder="1" applyAlignment="1"/>
    <xf numFmtId="0" fontId="11" fillId="2" borderId="4" xfId="0" applyFont="1" applyFill="1" applyBorder="1" applyAlignment="1"/>
    <xf numFmtId="0" fontId="11" fillId="2" borderId="17" xfId="0" applyFont="1" applyFill="1" applyBorder="1" applyAlignment="1"/>
    <xf numFmtId="0" fontId="11" fillId="2" borderId="52" xfId="0" applyFont="1" applyFill="1" applyBorder="1" applyAlignment="1"/>
    <xf numFmtId="0" fontId="11" fillId="2" borderId="32" xfId="0" applyFont="1" applyFill="1" applyBorder="1" applyAlignment="1"/>
    <xf numFmtId="0" fontId="11" fillId="2" borderId="19" xfId="0" applyFont="1" applyFill="1" applyBorder="1" applyAlignment="1"/>
    <xf numFmtId="49" fontId="6" fillId="0" borderId="37" xfId="0" applyNumberFormat="1" applyFon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7" fillId="0" borderId="39" xfId="0" applyFont="1" applyBorder="1" applyAlignment="1"/>
    <xf numFmtId="0" fontId="7" fillId="0" borderId="21" xfId="0" applyFont="1" applyBorder="1" applyAlignment="1"/>
    <xf numFmtId="0" fontId="7" fillId="0" borderId="40" xfId="0" applyFont="1" applyBorder="1" applyAlignment="1"/>
    <xf numFmtId="0" fontId="0" fillId="0" borderId="49" xfId="0" applyBorder="1" applyAlignment="1"/>
    <xf numFmtId="0" fontId="0" fillId="0" borderId="0" xfId="0" applyBorder="1" applyAlignment="1"/>
    <xf numFmtId="0" fontId="0" fillId="0" borderId="39" xfId="0" applyBorder="1" applyAlignment="1">
      <alignment vertical="top"/>
    </xf>
    <xf numFmtId="0" fontId="0" fillId="0" borderId="39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4" xfId="0" applyBorder="1" applyAlignment="1"/>
    <xf numFmtId="0" fontId="0" fillId="0" borderId="13" xfId="0" applyBorder="1" applyAlignment="1"/>
    <xf numFmtId="0" fontId="0" fillId="0" borderId="23" xfId="0" applyBorder="1" applyAlignment="1"/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66FFFF"/>
      <color rgb="FFE3F3D1"/>
      <color rgb="FFF18077"/>
      <color rgb="FFDBEEF3"/>
      <color rgb="FFF4F3EC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225552</xdr:colOff>
      <xdr:row>5</xdr:row>
      <xdr:rowOff>9525</xdr:rowOff>
    </xdr:from>
    <xdr:to>
      <xdr:col>2</xdr:col>
      <xdr:colOff>244602</xdr:colOff>
      <xdr:row>9</xdr:row>
      <xdr:rowOff>28575</xdr:rowOff>
    </xdr:to>
    <xdr:pic>
      <xdr:nvPicPr>
        <xdr:cNvPr id="2" name="Obrázek 1" descr="image00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5552" y="1000125"/>
          <a:ext cx="819150" cy="819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180975</xdr:rowOff>
    </xdr:from>
    <xdr:to>
      <xdr:col>2</xdr:col>
      <xdr:colOff>152786</xdr:colOff>
      <xdr:row>30</xdr:row>
      <xdr:rowOff>41120</xdr:rowOff>
    </xdr:to>
    <xdr:pic>
      <xdr:nvPicPr>
        <xdr:cNvPr id="1025" name="Picture 1" descr="http://oreltrebovice.cz/wp-content/uploads/2011/10/ostrava_logo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810250"/>
          <a:ext cx="952886" cy="241145"/>
        </a:xfrm>
        <a:prstGeom prst="rect">
          <a:avLst/>
        </a:prstGeom>
        <a:noFill/>
      </xdr:spPr>
    </xdr:pic>
    <xdr:clientData/>
  </xdr:twoCellAnchor>
  <xdr:twoCellAnchor>
    <xdr:from>
      <xdr:col>8</xdr:col>
      <xdr:colOff>57150</xdr:colOff>
      <xdr:row>1</xdr:row>
      <xdr:rowOff>152401</xdr:rowOff>
    </xdr:from>
    <xdr:to>
      <xdr:col>9</xdr:col>
      <xdr:colOff>104775</xdr:colOff>
      <xdr:row>3</xdr:row>
      <xdr:rowOff>38101</xdr:rowOff>
    </xdr:to>
    <xdr:pic>
      <xdr:nvPicPr>
        <xdr:cNvPr id="3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rot="-881776">
          <a:off x="5810250" y="342901"/>
          <a:ext cx="428625" cy="28575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</xdr:row>
      <xdr:rowOff>95251</xdr:rowOff>
    </xdr:from>
    <xdr:to>
      <xdr:col>11</xdr:col>
      <xdr:colOff>0</xdr:colOff>
      <xdr:row>3</xdr:row>
      <xdr:rowOff>180976</xdr:rowOff>
    </xdr:to>
    <xdr:pic>
      <xdr:nvPicPr>
        <xdr:cNvPr id="1026" name="image3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200775" y="485776"/>
          <a:ext cx="428625" cy="28575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276225</xdr:colOff>
      <xdr:row>1</xdr:row>
      <xdr:rowOff>142876</xdr:rowOff>
    </xdr:from>
    <xdr:to>
      <xdr:col>13</xdr:col>
      <xdr:colOff>57150</xdr:colOff>
      <xdr:row>3</xdr:row>
      <xdr:rowOff>28576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 rot="915142">
          <a:off x="6524625" y="333376"/>
          <a:ext cx="428625" cy="285750"/>
          <a:chOff x="0" y="0"/>
          <a:chExt cx="1993" cy="1265"/>
        </a:xfrm>
      </xdr:grpSpPr>
      <xdr:pic>
        <xdr:nvPicPr>
          <xdr:cNvPr id="10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22" y="22"/>
            <a:ext cx="1951" cy="1223"/>
          </a:xfrm>
          <a:prstGeom prst="rect">
            <a:avLst/>
          </a:prstGeom>
          <a:noFill/>
          <a:ln w="0">
            <a:solidFill>
              <a:srgbClr val="1F497D"/>
            </a:solidFill>
            <a:miter lim="800000"/>
            <a:headEnd/>
            <a:tailEnd/>
          </a:ln>
        </xdr:spPr>
      </xdr:pic>
      <xdr:grpSp>
        <xdr:nvGrpSpPr>
          <xdr:cNvPr id="1029" name="Group 5"/>
          <xdr:cNvGrpSpPr>
            <a:grpSpLocks noChangeAspect="1"/>
          </xdr:cNvGrpSpPr>
        </xdr:nvGrpSpPr>
        <xdr:grpSpPr bwMode="auto">
          <a:xfrm>
            <a:off x="10" y="10"/>
            <a:ext cx="1973" cy="1245"/>
            <a:chOff x="10" y="10"/>
            <a:chExt cx="1973" cy="1245"/>
          </a:xfrm>
        </xdr:grpSpPr>
        <xdr:sp macro="" textlink="">
          <xdr:nvSpPr>
            <xdr:cNvPr id="1030" name="Freeform 6"/>
            <xdr:cNvSpPr>
              <a:spLocks noChangeAspect="1"/>
            </xdr:cNvSpPr>
          </xdr:nvSpPr>
          <xdr:spPr bwMode="auto">
            <a:xfrm>
              <a:off x="10" y="10"/>
              <a:ext cx="1973" cy="1245"/>
            </a:xfrm>
            <a:custGeom>
              <a:avLst/>
              <a:gdLst/>
              <a:ahLst/>
              <a:cxnLst>
                <a:cxn ang="0">
                  <a:pos x="0" y="1245"/>
                </a:cxn>
                <a:cxn ang="0">
                  <a:pos x="1973" y="1245"/>
                </a:cxn>
                <a:cxn ang="0">
                  <a:pos x="1973" y="0"/>
                </a:cxn>
                <a:cxn ang="0">
                  <a:pos x="0" y="0"/>
                </a:cxn>
                <a:cxn ang="0">
                  <a:pos x="0" y="1245"/>
                </a:cxn>
              </a:cxnLst>
              <a:rect l="0" t="0" r="r" b="b"/>
              <a:pathLst>
                <a:path w="1973" h="1245">
                  <a:moveTo>
                    <a:pt x="0" y="1245"/>
                  </a:moveTo>
                  <a:lnTo>
                    <a:pt x="1973" y="1245"/>
                  </a:lnTo>
                  <a:lnTo>
                    <a:pt x="1973" y="0"/>
                  </a:lnTo>
                  <a:lnTo>
                    <a:pt x="0" y="0"/>
                  </a:lnTo>
                  <a:lnTo>
                    <a:pt x="0" y="1245"/>
                  </a:lnTo>
                  <a:close/>
                </a:path>
              </a:pathLst>
            </a:custGeom>
            <a:noFill/>
            <a:ln w="0">
              <a:solidFill>
                <a:srgbClr val="1F497D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2</xdr:col>
      <xdr:colOff>276225</xdr:colOff>
      <xdr:row>28</xdr:row>
      <xdr:rowOff>95250</xdr:rowOff>
    </xdr:from>
    <xdr:to>
      <xdr:col>4</xdr:col>
      <xdr:colOff>390525</xdr:colOff>
      <xdr:row>29</xdr:row>
      <xdr:rowOff>152400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76325" y="5724525"/>
          <a:ext cx="771525" cy="2476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95250</xdr:colOff>
      <xdr:row>5</xdr:row>
      <xdr:rowOff>104774</xdr:rowOff>
    </xdr:from>
    <xdr:to>
      <xdr:col>10</xdr:col>
      <xdr:colOff>179070</xdr:colOff>
      <xdr:row>8</xdr:row>
      <xdr:rowOff>38099</xdr:rowOff>
    </xdr:to>
    <xdr:pic>
      <xdr:nvPicPr>
        <xdr:cNvPr id="1032" name="image5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848350" y="1095374"/>
          <a:ext cx="579120" cy="54292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295275</xdr:colOff>
      <xdr:row>5</xdr:row>
      <xdr:rowOff>13334</xdr:rowOff>
    </xdr:from>
    <xdr:to>
      <xdr:col>13</xdr:col>
      <xdr:colOff>11906</xdr:colOff>
      <xdr:row>8</xdr:row>
      <xdr:rowOff>19049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6543675" y="1003934"/>
          <a:ext cx="364331" cy="615315"/>
          <a:chOff x="0" y="0"/>
          <a:chExt cx="1536" cy="1536"/>
        </a:xfrm>
      </xdr:grpSpPr>
      <xdr:pic>
        <xdr:nvPicPr>
          <xdr:cNvPr id="103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12" y="12"/>
            <a:ext cx="1514" cy="1514"/>
          </a:xfrm>
          <a:prstGeom prst="rect">
            <a:avLst/>
          </a:prstGeom>
          <a:noFill/>
        </xdr:spPr>
      </xdr:pic>
      <xdr:grpSp>
        <xdr:nvGrpSpPr>
          <xdr:cNvPr id="1035" name="Group 11"/>
          <xdr:cNvGrpSpPr>
            <a:grpSpLocks/>
          </xdr:cNvGrpSpPr>
        </xdr:nvGrpSpPr>
        <xdr:grpSpPr bwMode="auto">
          <a:xfrm>
            <a:off x="5" y="5"/>
            <a:ext cx="1526" cy="1526"/>
            <a:chOff x="5" y="5"/>
            <a:chExt cx="1526" cy="1526"/>
          </a:xfrm>
        </xdr:grpSpPr>
        <xdr:sp macro="" textlink="">
          <xdr:nvSpPr>
            <xdr:cNvPr id="1036" name="Freeform 12"/>
            <xdr:cNvSpPr>
              <a:spLocks/>
            </xdr:cNvSpPr>
          </xdr:nvSpPr>
          <xdr:spPr bwMode="auto">
            <a:xfrm>
              <a:off x="5" y="5"/>
              <a:ext cx="1526" cy="1526"/>
            </a:xfrm>
            <a:custGeom>
              <a:avLst/>
              <a:gdLst/>
              <a:ahLst/>
              <a:cxnLst>
                <a:cxn ang="0">
                  <a:pos x="0" y="1526"/>
                </a:cxn>
                <a:cxn ang="0">
                  <a:pos x="1526" y="1526"/>
                </a:cxn>
                <a:cxn ang="0">
                  <a:pos x="1526" y="0"/>
                </a:cxn>
                <a:cxn ang="0">
                  <a:pos x="0" y="0"/>
                </a:cxn>
                <a:cxn ang="0">
                  <a:pos x="0" y="1526"/>
                </a:cxn>
              </a:cxnLst>
              <a:rect l="0" t="0" r="r" b="b"/>
              <a:pathLst>
                <a:path w="1526" h="1526">
                  <a:moveTo>
                    <a:pt x="0" y="1526"/>
                  </a:moveTo>
                  <a:lnTo>
                    <a:pt x="1526" y="1526"/>
                  </a:lnTo>
                  <a:lnTo>
                    <a:pt x="1526" y="0"/>
                  </a:lnTo>
                  <a:lnTo>
                    <a:pt x="0" y="0"/>
                  </a:lnTo>
                  <a:lnTo>
                    <a:pt x="0" y="1526"/>
                  </a:lnTo>
                  <a:close/>
                </a:path>
              </a:pathLst>
            </a:custGeom>
            <a:noFill/>
            <a:ln w="6350">
              <a:noFill/>
              <a:round/>
              <a:headEnd/>
              <a:tailEnd/>
            </a:ln>
          </xdr:spPr>
        </xdr:sp>
      </xdr:grpSp>
    </xdr:grpSp>
    <xdr:clientData/>
  </xdr:twoCellAnchor>
  <xdr:twoCellAnchor>
    <xdr:from>
      <xdr:col>13</xdr:col>
      <xdr:colOff>133350</xdr:colOff>
      <xdr:row>5</xdr:row>
      <xdr:rowOff>28257</xdr:rowOff>
    </xdr:from>
    <xdr:to>
      <xdr:col>16</xdr:col>
      <xdr:colOff>102870</xdr:colOff>
      <xdr:row>8</xdr:row>
      <xdr:rowOff>76200</xdr:rowOff>
    </xdr:to>
    <xdr:pic>
      <xdr:nvPicPr>
        <xdr:cNvPr id="1037" name="image7.jpe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029450" y="1018857"/>
          <a:ext cx="579120" cy="65754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abSelected="1" workbookViewId="0">
      <selection activeCell="Y17" sqref="Y17"/>
    </sheetView>
  </sheetViews>
  <sheetFormatPr defaultRowHeight="15"/>
  <cols>
    <col min="1" max="1" width="8.140625" style="1" bestFit="1" customWidth="1"/>
    <col min="2" max="2" width="3.85546875" style="1" bestFit="1" customWidth="1"/>
    <col min="3" max="3" width="7.28515625" style="1" bestFit="1" customWidth="1"/>
    <col min="4" max="4" width="2.5703125" style="1" bestFit="1" customWidth="1"/>
    <col min="5" max="5" width="25.42578125" style="1" customWidth="1"/>
    <col min="6" max="6" width="2.5703125" style="1" bestFit="1" customWidth="1"/>
    <col min="7" max="7" width="34.5703125" style="1" customWidth="1"/>
    <col min="8" max="8" width="1.855468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2.140625" style="1" customWidth="1"/>
    <col min="13" max="13" width="1.85546875" style="1" customWidth="1"/>
    <col min="14" max="14" width="3.7109375" style="1" customWidth="1"/>
    <col min="15" max="15" width="1.7109375" style="8" customWidth="1"/>
    <col min="16" max="16" width="3.7109375" style="1" customWidth="1"/>
    <col min="17" max="17" width="1.7109375" style="1" customWidth="1"/>
    <col min="18" max="18" width="9.140625" style="1"/>
    <col min="19" max="19" width="2.42578125" style="1" customWidth="1"/>
    <col min="20" max="22" width="9.140625" style="1" hidden="1" customWidth="1"/>
    <col min="23" max="16384" width="9.140625" style="1"/>
  </cols>
  <sheetData>
    <row r="2" spans="1:23" ht="15.75">
      <c r="A2" s="180" t="s">
        <v>53</v>
      </c>
      <c r="B2" s="181"/>
      <c r="C2" s="181"/>
      <c r="D2" s="181"/>
      <c r="E2" s="181"/>
      <c r="F2" s="181"/>
      <c r="G2" s="181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1:23" ht="15.75">
      <c r="A3" s="21"/>
      <c r="B3" s="21"/>
      <c r="C3" s="181" t="s">
        <v>54</v>
      </c>
      <c r="D3" s="182"/>
      <c r="E3" s="182"/>
      <c r="F3" s="182"/>
      <c r="G3" s="18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3" ht="15.75">
      <c r="A4" s="12"/>
      <c r="B4" s="12"/>
      <c r="C4" s="12"/>
      <c r="D4" s="12"/>
      <c r="E4" s="12" t="s">
        <v>55</v>
      </c>
      <c r="F4" s="12"/>
      <c r="G4" s="12"/>
    </row>
    <row r="5" spans="1:23" ht="15.75" thickBot="1"/>
    <row r="6" spans="1:23" ht="15.75">
      <c r="D6" s="2">
        <v>1</v>
      </c>
      <c r="E6" s="138" t="s">
        <v>12</v>
      </c>
      <c r="F6" s="99">
        <v>2</v>
      </c>
      <c r="G6" s="139" t="s">
        <v>56</v>
      </c>
    </row>
    <row r="7" spans="1:23" ht="15.75">
      <c r="D7" s="3">
        <v>3</v>
      </c>
      <c r="E7" s="127" t="s">
        <v>59</v>
      </c>
      <c r="F7" s="100">
        <v>4</v>
      </c>
      <c r="G7" s="101" t="s">
        <v>57</v>
      </c>
    </row>
    <row r="8" spans="1:23" ht="16.5" thickBot="1">
      <c r="D8" s="4">
        <v>5</v>
      </c>
      <c r="E8" s="102" t="s">
        <v>13</v>
      </c>
      <c r="F8" s="103">
        <v>6</v>
      </c>
      <c r="G8" s="104" t="s">
        <v>58</v>
      </c>
    </row>
    <row r="10" spans="1:23" ht="15.75" thickBot="1">
      <c r="I10" s="183" t="s">
        <v>6</v>
      </c>
      <c r="J10" s="183"/>
      <c r="K10" s="183"/>
      <c r="L10" s="184"/>
      <c r="M10" s="184"/>
      <c r="N10" s="184"/>
      <c r="O10" s="184"/>
      <c r="P10" s="184"/>
      <c r="Q10" s="184"/>
    </row>
    <row r="11" spans="1:23" ht="15.75">
      <c r="A11" s="2" t="s">
        <v>0</v>
      </c>
      <c r="B11" s="2">
        <v>1</v>
      </c>
      <c r="C11" s="113" t="s">
        <v>37</v>
      </c>
      <c r="D11" s="105">
        <v>1</v>
      </c>
      <c r="E11" s="106" t="str">
        <f>E6</f>
        <v>TJ Sokol Poruba</v>
      </c>
      <c r="F11" s="105">
        <v>2</v>
      </c>
      <c r="G11" s="106" t="str">
        <f>G6</f>
        <v>1. SC 98 Bohumín</v>
      </c>
      <c r="H11" s="9"/>
      <c r="I11" s="141">
        <v>19</v>
      </c>
      <c r="J11" s="142" t="s">
        <v>8</v>
      </c>
      <c r="K11" s="143">
        <v>14</v>
      </c>
      <c r="L11" s="144"/>
      <c r="M11" s="145" t="s">
        <v>9</v>
      </c>
      <c r="N11" s="145">
        <v>9</v>
      </c>
      <c r="O11" s="146" t="s">
        <v>8</v>
      </c>
      <c r="P11" s="147">
        <v>8</v>
      </c>
      <c r="Q11" s="23" t="s">
        <v>10</v>
      </c>
      <c r="W11" s="122"/>
    </row>
    <row r="12" spans="1:23" ht="15.75">
      <c r="A12" s="16" t="s">
        <v>0</v>
      </c>
      <c r="B12" s="3">
        <v>2</v>
      </c>
      <c r="C12" s="116" t="s">
        <v>32</v>
      </c>
      <c r="D12" s="109">
        <v>3</v>
      </c>
      <c r="E12" s="110" t="str">
        <f>E7</f>
        <v>MUKS Świętochłowice</v>
      </c>
      <c r="F12" s="109">
        <v>4</v>
      </c>
      <c r="G12" s="110" t="str">
        <f>G7</f>
        <v>MTS ŻORY</v>
      </c>
      <c r="H12" s="9"/>
      <c r="I12" s="141">
        <v>15</v>
      </c>
      <c r="J12" s="142" t="s">
        <v>8</v>
      </c>
      <c r="K12" s="143">
        <v>13</v>
      </c>
      <c r="L12" s="144"/>
      <c r="M12" s="145" t="s">
        <v>9</v>
      </c>
      <c r="N12" s="145">
        <v>8</v>
      </c>
      <c r="O12" s="146" t="s">
        <v>8</v>
      </c>
      <c r="P12" s="147">
        <v>6</v>
      </c>
      <c r="Q12" s="23" t="s">
        <v>10</v>
      </c>
      <c r="W12" s="122"/>
    </row>
    <row r="13" spans="1:23" ht="15.75">
      <c r="A13" s="16" t="s">
        <v>0</v>
      </c>
      <c r="B13" s="3"/>
      <c r="C13" s="116" t="s">
        <v>38</v>
      </c>
      <c r="D13" s="185" t="s">
        <v>36</v>
      </c>
      <c r="E13" s="186"/>
      <c r="F13" s="186"/>
      <c r="G13" s="187"/>
      <c r="H13" s="9"/>
      <c r="I13" s="141"/>
      <c r="J13" s="142"/>
      <c r="K13" s="143"/>
      <c r="L13" s="144"/>
      <c r="M13" s="145"/>
      <c r="N13" s="145"/>
      <c r="O13" s="146"/>
      <c r="P13" s="147"/>
      <c r="Q13" s="23"/>
      <c r="W13" s="123"/>
    </row>
    <row r="14" spans="1:23" ht="15.75">
      <c r="A14" s="16" t="s">
        <v>0</v>
      </c>
      <c r="B14" s="3">
        <v>3</v>
      </c>
      <c r="C14" s="116" t="s">
        <v>39</v>
      </c>
      <c r="D14" s="109">
        <v>5</v>
      </c>
      <c r="E14" s="110" t="str">
        <f>E8</f>
        <v>MHK Bytča</v>
      </c>
      <c r="F14" s="109">
        <v>6</v>
      </c>
      <c r="G14" s="110" t="str">
        <f>G8</f>
        <v>HK AS Trenčín</v>
      </c>
      <c r="H14" s="9"/>
      <c r="I14" s="141">
        <v>17</v>
      </c>
      <c r="J14" s="142" t="s">
        <v>8</v>
      </c>
      <c r="K14" s="143">
        <v>14</v>
      </c>
      <c r="L14" s="144"/>
      <c r="M14" s="145" t="s">
        <v>9</v>
      </c>
      <c r="N14" s="145">
        <v>7</v>
      </c>
      <c r="O14" s="146" t="s">
        <v>8</v>
      </c>
      <c r="P14" s="147">
        <v>9</v>
      </c>
      <c r="Q14" s="23" t="s">
        <v>10</v>
      </c>
      <c r="W14" s="124"/>
    </row>
    <row r="15" spans="1:23" ht="15.75">
      <c r="A15" s="16" t="s">
        <v>0</v>
      </c>
      <c r="B15" s="3">
        <v>4</v>
      </c>
      <c r="C15" s="116" t="s">
        <v>40</v>
      </c>
      <c r="D15" s="109">
        <v>1</v>
      </c>
      <c r="E15" s="110" t="str">
        <f>E6</f>
        <v>TJ Sokol Poruba</v>
      </c>
      <c r="F15" s="109">
        <v>4</v>
      </c>
      <c r="G15" s="110" t="str">
        <f>G7</f>
        <v>MTS ŻORY</v>
      </c>
      <c r="H15" s="9"/>
      <c r="I15" s="141">
        <v>31</v>
      </c>
      <c r="J15" s="142" t="s">
        <v>8</v>
      </c>
      <c r="K15" s="143">
        <v>23</v>
      </c>
      <c r="L15" s="144"/>
      <c r="M15" s="145" t="s">
        <v>9</v>
      </c>
      <c r="N15" s="145">
        <v>17</v>
      </c>
      <c r="O15" s="146" t="s">
        <v>8</v>
      </c>
      <c r="P15" s="147">
        <v>12</v>
      </c>
      <c r="Q15" s="23" t="s">
        <v>10</v>
      </c>
      <c r="W15" s="122"/>
    </row>
    <row r="16" spans="1:23" ht="15.75">
      <c r="A16" s="3" t="s">
        <v>0</v>
      </c>
      <c r="B16" s="3">
        <v>5</v>
      </c>
      <c r="C16" s="116" t="s">
        <v>41</v>
      </c>
      <c r="D16" s="109">
        <v>2</v>
      </c>
      <c r="E16" s="110" t="str">
        <f>G6</f>
        <v>1. SC 98 Bohumín</v>
      </c>
      <c r="F16" s="109">
        <v>5</v>
      </c>
      <c r="G16" s="110" t="str">
        <f>E8</f>
        <v>MHK Bytča</v>
      </c>
      <c r="H16" s="9"/>
      <c r="I16" s="141">
        <v>22</v>
      </c>
      <c r="J16" s="142" t="s">
        <v>8</v>
      </c>
      <c r="K16" s="143">
        <v>25</v>
      </c>
      <c r="L16" s="144"/>
      <c r="M16" s="145" t="s">
        <v>9</v>
      </c>
      <c r="N16" s="145">
        <v>13</v>
      </c>
      <c r="O16" s="146" t="s">
        <v>8</v>
      </c>
      <c r="P16" s="147">
        <v>13</v>
      </c>
      <c r="Q16" s="23" t="s">
        <v>10</v>
      </c>
      <c r="W16" s="124"/>
    </row>
    <row r="17" spans="1:26" ht="15.75">
      <c r="A17" s="16" t="s">
        <v>0</v>
      </c>
      <c r="B17" s="16">
        <v>6</v>
      </c>
      <c r="C17" s="115" t="s">
        <v>42</v>
      </c>
      <c r="D17" s="107">
        <v>6</v>
      </c>
      <c r="E17" s="108" t="str">
        <f>G8</f>
        <v>HK AS Trenčín</v>
      </c>
      <c r="F17" s="107">
        <v>3</v>
      </c>
      <c r="G17" s="108" t="str">
        <f>E7</f>
        <v>MUKS Świętochłowice</v>
      </c>
      <c r="H17" s="9"/>
      <c r="I17" s="141">
        <v>13</v>
      </c>
      <c r="J17" s="142" t="s">
        <v>8</v>
      </c>
      <c r="K17" s="143">
        <v>12</v>
      </c>
      <c r="L17" s="144"/>
      <c r="M17" s="145" t="s">
        <v>9</v>
      </c>
      <c r="N17" s="145">
        <v>7</v>
      </c>
      <c r="O17" s="146" t="s">
        <v>8</v>
      </c>
      <c r="P17" s="147">
        <v>4</v>
      </c>
      <c r="Q17" s="23" t="s">
        <v>10</v>
      </c>
      <c r="W17" s="122"/>
    </row>
    <row r="18" spans="1:26" ht="15.75">
      <c r="A18" s="3" t="s">
        <v>0</v>
      </c>
      <c r="B18" s="3">
        <v>7</v>
      </c>
      <c r="C18" s="116" t="s">
        <v>43</v>
      </c>
      <c r="D18" s="109">
        <v>4</v>
      </c>
      <c r="E18" s="110" t="str">
        <f>G7</f>
        <v>MTS ŻORY</v>
      </c>
      <c r="F18" s="109">
        <v>2</v>
      </c>
      <c r="G18" s="110" t="str">
        <f>G6</f>
        <v>1. SC 98 Bohumín</v>
      </c>
      <c r="H18" s="9"/>
      <c r="I18" s="141">
        <v>25</v>
      </c>
      <c r="J18" s="142" t="s">
        <v>8</v>
      </c>
      <c r="K18" s="143">
        <v>23</v>
      </c>
      <c r="L18" s="144"/>
      <c r="M18" s="145" t="s">
        <v>9</v>
      </c>
      <c r="N18" s="145">
        <v>16</v>
      </c>
      <c r="O18" s="146" t="s">
        <v>8</v>
      </c>
      <c r="P18" s="147">
        <v>10</v>
      </c>
      <c r="Q18" s="23" t="s">
        <v>10</v>
      </c>
      <c r="W18" s="124"/>
    </row>
    <row r="19" spans="1:26" ht="15.75">
      <c r="A19" s="3" t="s">
        <v>0</v>
      </c>
      <c r="B19" s="3">
        <v>8</v>
      </c>
      <c r="C19" s="116" t="s">
        <v>44</v>
      </c>
      <c r="D19" s="109">
        <v>6</v>
      </c>
      <c r="E19" s="110" t="str">
        <f>G8</f>
        <v>HK AS Trenčín</v>
      </c>
      <c r="F19" s="109">
        <v>1</v>
      </c>
      <c r="G19" s="110" t="str">
        <f>E6</f>
        <v>TJ Sokol Poruba</v>
      </c>
      <c r="H19" s="9"/>
      <c r="I19" s="141">
        <v>13</v>
      </c>
      <c r="J19" s="142" t="s">
        <v>8</v>
      </c>
      <c r="K19" s="143">
        <v>21</v>
      </c>
      <c r="L19" s="144"/>
      <c r="M19" s="145" t="s">
        <v>9</v>
      </c>
      <c r="N19" s="145">
        <v>7</v>
      </c>
      <c r="O19" s="146" t="s">
        <v>8</v>
      </c>
      <c r="P19" s="147">
        <v>11</v>
      </c>
      <c r="Q19" s="23" t="s">
        <v>10</v>
      </c>
      <c r="W19" s="124"/>
    </row>
    <row r="20" spans="1:26" ht="16.5" thickBot="1">
      <c r="A20" s="3" t="s">
        <v>0</v>
      </c>
      <c r="B20" s="3">
        <v>9</v>
      </c>
      <c r="C20" s="116" t="s">
        <v>45</v>
      </c>
      <c r="D20" s="109">
        <v>3</v>
      </c>
      <c r="E20" s="110" t="str">
        <f>E7</f>
        <v>MUKS Świętochłowice</v>
      </c>
      <c r="F20" s="109">
        <v>5</v>
      </c>
      <c r="G20" s="110" t="str">
        <f>E8</f>
        <v>MHK Bytča</v>
      </c>
      <c r="H20" s="9"/>
      <c r="I20" s="141">
        <v>24</v>
      </c>
      <c r="J20" s="142" t="s">
        <v>8</v>
      </c>
      <c r="K20" s="143">
        <v>21</v>
      </c>
      <c r="L20" s="144"/>
      <c r="M20" s="145" t="s">
        <v>9</v>
      </c>
      <c r="N20" s="145">
        <v>10</v>
      </c>
      <c r="O20" s="146" t="s">
        <v>8</v>
      </c>
      <c r="P20" s="147">
        <v>11</v>
      </c>
      <c r="Q20" s="23" t="s">
        <v>10</v>
      </c>
      <c r="W20" s="124"/>
    </row>
    <row r="21" spans="1:26" ht="16.5" thickBot="1">
      <c r="A21" s="18"/>
      <c r="B21" s="5"/>
      <c r="C21" s="114"/>
      <c r="D21" s="17"/>
      <c r="E21" s="19"/>
      <c r="F21" s="17"/>
      <c r="G21" s="20"/>
      <c r="H21" s="9"/>
      <c r="I21" s="141"/>
      <c r="J21" s="142"/>
      <c r="K21" s="143"/>
      <c r="L21" s="144"/>
      <c r="M21" s="145"/>
      <c r="N21" s="145"/>
      <c r="O21" s="146"/>
      <c r="P21" s="147"/>
      <c r="Q21" s="23"/>
    </row>
    <row r="22" spans="1:26" ht="15.75">
      <c r="A22" s="3" t="s">
        <v>1</v>
      </c>
      <c r="B22" s="3">
        <v>10</v>
      </c>
      <c r="C22" s="116" t="s">
        <v>46</v>
      </c>
      <c r="D22" s="109">
        <v>6</v>
      </c>
      <c r="E22" s="110" t="str">
        <f>G8</f>
        <v>HK AS Trenčín</v>
      </c>
      <c r="F22" s="109">
        <v>2</v>
      </c>
      <c r="G22" s="110" t="str">
        <f>G6</f>
        <v>1. SC 98 Bohumín</v>
      </c>
      <c r="H22" s="9"/>
      <c r="I22" s="141">
        <v>13</v>
      </c>
      <c r="J22" s="142" t="s">
        <v>8</v>
      </c>
      <c r="K22" s="143">
        <v>12</v>
      </c>
      <c r="L22" s="144"/>
      <c r="M22" s="145" t="s">
        <v>9</v>
      </c>
      <c r="N22" s="145">
        <v>7</v>
      </c>
      <c r="O22" s="146" t="s">
        <v>8</v>
      </c>
      <c r="P22" s="147">
        <v>7</v>
      </c>
      <c r="Q22" s="23" t="s">
        <v>10</v>
      </c>
      <c r="Z22" s="125"/>
    </row>
    <row r="23" spans="1:26" ht="15.75">
      <c r="A23" s="3" t="s">
        <v>1</v>
      </c>
      <c r="B23" s="3">
        <v>11</v>
      </c>
      <c r="C23" s="116" t="s">
        <v>47</v>
      </c>
      <c r="D23" s="109">
        <v>1</v>
      </c>
      <c r="E23" s="110" t="str">
        <f>E6</f>
        <v>TJ Sokol Poruba</v>
      </c>
      <c r="F23" s="109">
        <v>3</v>
      </c>
      <c r="G23" s="110" t="str">
        <f>E7</f>
        <v>MUKS Świętochłowice</v>
      </c>
      <c r="H23" s="9"/>
      <c r="I23" s="141">
        <v>19</v>
      </c>
      <c r="J23" s="142" t="s">
        <v>8</v>
      </c>
      <c r="K23" s="143">
        <v>26</v>
      </c>
      <c r="L23" s="144"/>
      <c r="M23" s="145" t="s">
        <v>9</v>
      </c>
      <c r="N23" s="145">
        <v>13</v>
      </c>
      <c r="O23" s="146" t="s">
        <v>8</v>
      </c>
      <c r="P23" s="147">
        <v>12</v>
      </c>
      <c r="Q23" s="23" t="s">
        <v>10</v>
      </c>
      <c r="Z23" s="125"/>
    </row>
    <row r="24" spans="1:26" ht="15.75">
      <c r="A24" s="3" t="s">
        <v>1</v>
      </c>
      <c r="B24" s="14">
        <v>12</v>
      </c>
      <c r="C24" s="116" t="s">
        <v>48</v>
      </c>
      <c r="D24" s="111">
        <v>5</v>
      </c>
      <c r="E24" s="112" t="str">
        <f>E8</f>
        <v>MHK Bytča</v>
      </c>
      <c r="F24" s="111">
        <v>4</v>
      </c>
      <c r="G24" s="112" t="str">
        <f>G7</f>
        <v>MTS ŻORY</v>
      </c>
      <c r="H24" s="9"/>
      <c r="I24" s="141">
        <v>20</v>
      </c>
      <c r="J24" s="142" t="s">
        <v>8</v>
      </c>
      <c r="K24" s="143">
        <v>23</v>
      </c>
      <c r="L24" s="144"/>
      <c r="M24" s="145" t="s">
        <v>9</v>
      </c>
      <c r="N24" s="145">
        <v>9</v>
      </c>
      <c r="O24" s="146" t="s">
        <v>8</v>
      </c>
      <c r="P24" s="147">
        <v>12</v>
      </c>
      <c r="Q24" s="23" t="s">
        <v>10</v>
      </c>
      <c r="Z24" s="125"/>
    </row>
    <row r="25" spans="1:26" ht="15.75">
      <c r="A25" s="3" t="s">
        <v>1</v>
      </c>
      <c r="B25" s="14">
        <v>13</v>
      </c>
      <c r="C25" s="116" t="s">
        <v>49</v>
      </c>
      <c r="D25" s="111">
        <v>2</v>
      </c>
      <c r="E25" s="112" t="str">
        <f>G6</f>
        <v>1. SC 98 Bohumín</v>
      </c>
      <c r="F25" s="111">
        <v>3</v>
      </c>
      <c r="G25" s="112" t="str">
        <f>E7</f>
        <v>MUKS Świętochłowice</v>
      </c>
      <c r="H25" s="9"/>
      <c r="I25" s="141">
        <v>21</v>
      </c>
      <c r="J25" s="142" t="s">
        <v>8</v>
      </c>
      <c r="K25" s="143">
        <v>22</v>
      </c>
      <c r="L25" s="144"/>
      <c r="M25" s="145" t="s">
        <v>9</v>
      </c>
      <c r="N25" s="145">
        <v>9</v>
      </c>
      <c r="O25" s="146" t="s">
        <v>8</v>
      </c>
      <c r="P25" s="147">
        <v>15</v>
      </c>
      <c r="Q25" s="23" t="s">
        <v>10</v>
      </c>
      <c r="Z25" s="125"/>
    </row>
    <row r="26" spans="1:26" ht="15.75">
      <c r="A26" s="3" t="s">
        <v>1</v>
      </c>
      <c r="B26" s="14">
        <v>14</v>
      </c>
      <c r="C26" s="116" t="s">
        <v>38</v>
      </c>
      <c r="D26" s="111">
        <v>4</v>
      </c>
      <c r="E26" s="112" t="str">
        <f>G7</f>
        <v>MTS ŻORY</v>
      </c>
      <c r="F26" s="111">
        <v>6</v>
      </c>
      <c r="G26" s="112" t="str">
        <f>G8</f>
        <v>HK AS Trenčín</v>
      </c>
      <c r="H26" s="9"/>
      <c r="I26" s="141">
        <v>13</v>
      </c>
      <c r="J26" s="142" t="s">
        <v>8</v>
      </c>
      <c r="K26" s="143">
        <v>9</v>
      </c>
      <c r="L26" s="144"/>
      <c r="M26" s="145" t="s">
        <v>9</v>
      </c>
      <c r="N26" s="145">
        <v>3</v>
      </c>
      <c r="O26" s="146" t="s">
        <v>8</v>
      </c>
      <c r="P26" s="147">
        <v>4</v>
      </c>
      <c r="Q26" s="23" t="s">
        <v>10</v>
      </c>
      <c r="Z26" s="125"/>
    </row>
    <row r="27" spans="1:26" ht="16.5" thickBot="1">
      <c r="A27" s="3" t="s">
        <v>1</v>
      </c>
      <c r="B27" s="3">
        <v>15</v>
      </c>
      <c r="C27" s="116" t="s">
        <v>50</v>
      </c>
      <c r="D27" s="109">
        <v>5</v>
      </c>
      <c r="E27" s="110" t="str">
        <f>E8</f>
        <v>MHK Bytča</v>
      </c>
      <c r="F27" s="109">
        <v>1</v>
      </c>
      <c r="G27" s="110" t="str">
        <f>E6</f>
        <v>TJ Sokol Poruba</v>
      </c>
      <c r="H27" s="9"/>
      <c r="I27" s="141">
        <v>24</v>
      </c>
      <c r="J27" s="142" t="s">
        <v>8</v>
      </c>
      <c r="K27" s="143">
        <v>21</v>
      </c>
      <c r="L27" s="144"/>
      <c r="M27" s="145" t="s">
        <v>9</v>
      </c>
      <c r="N27" s="145">
        <v>12</v>
      </c>
      <c r="O27" s="146" t="s">
        <v>8</v>
      </c>
      <c r="P27" s="147">
        <v>8</v>
      </c>
      <c r="Q27" s="23" t="s">
        <v>10</v>
      </c>
      <c r="Z27" s="125"/>
    </row>
    <row r="28" spans="1:26" ht="16.5" thickBot="1">
      <c r="A28" s="4" t="s">
        <v>1</v>
      </c>
      <c r="B28" s="15"/>
      <c r="C28" s="117" t="s">
        <v>51</v>
      </c>
      <c r="D28" s="177" t="s">
        <v>52</v>
      </c>
      <c r="E28" s="178"/>
      <c r="F28" s="178"/>
      <c r="G28" s="179"/>
      <c r="I28" s="10"/>
      <c r="K28" s="11"/>
      <c r="Z28" s="126"/>
    </row>
    <row r="32" spans="1:26">
      <c r="D32"/>
    </row>
  </sheetData>
  <mergeCells count="5">
    <mergeCell ref="D28:G28"/>
    <mergeCell ref="A2:V2"/>
    <mergeCell ref="C3:G3"/>
    <mergeCell ref="I10:Q10"/>
    <mergeCell ref="D13:G13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="85" zoomScaleNormal="85" workbookViewId="0">
      <selection activeCell="D11" sqref="D11"/>
    </sheetView>
  </sheetViews>
  <sheetFormatPr defaultRowHeight="12.75"/>
  <cols>
    <col min="1" max="1" width="24.28515625" customWidth="1"/>
    <col min="2" max="2" width="5.7109375" customWidth="1"/>
    <col min="3" max="3" width="1.7109375" customWidth="1"/>
    <col min="4" max="5" width="5.7109375" customWidth="1"/>
    <col min="6" max="6" width="1.7109375" customWidth="1"/>
    <col min="7" max="8" width="5.7109375" customWidth="1"/>
    <col min="9" max="9" width="1.7109375" customWidth="1"/>
    <col min="10" max="11" width="5.7109375" customWidth="1"/>
    <col min="12" max="12" width="1.7109375" customWidth="1"/>
    <col min="13" max="14" width="5.7109375" customWidth="1"/>
    <col min="15" max="15" width="1.7109375" customWidth="1"/>
    <col min="16" max="17" width="5.7109375" customWidth="1"/>
    <col min="18" max="18" width="1.7109375" customWidth="1"/>
    <col min="19" max="19" width="5.7109375" customWidth="1"/>
    <col min="20" max="20" width="6.28515625" customWidth="1"/>
    <col min="21" max="21" width="1.85546875" customWidth="1"/>
    <col min="22" max="23" width="6.85546875" customWidth="1"/>
    <col min="24" max="24" width="11.85546875" customWidth="1"/>
    <col min="25" max="25" width="10.85546875" customWidth="1"/>
  </cols>
  <sheetData>
    <row r="1" spans="1:26" ht="20.25">
      <c r="A1" s="191" t="s">
        <v>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</row>
    <row r="2" spans="1:26" ht="22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6" s="6" customFormat="1" ht="54" customHeight="1" thickBot="1">
      <c r="A3" s="118"/>
      <c r="B3" s="192" t="str">
        <f>'ROZLOSOVÁNÍ '!E6</f>
        <v>TJ Sokol Poruba</v>
      </c>
      <c r="C3" s="193"/>
      <c r="D3" s="194"/>
      <c r="E3" s="201" t="str">
        <f>'ROZLOSOVÁNÍ '!G6</f>
        <v>1. SC 98 Bohumín</v>
      </c>
      <c r="F3" s="193"/>
      <c r="G3" s="194"/>
      <c r="H3" s="201" t="str">
        <f>'ROZLOSOVÁNÍ '!E7</f>
        <v>MUKS Świętochłowice</v>
      </c>
      <c r="I3" s="193"/>
      <c r="J3" s="194"/>
      <c r="K3" s="201" t="str">
        <f>'ROZLOSOVÁNÍ '!G7</f>
        <v>MTS ŻORY</v>
      </c>
      <c r="L3" s="193"/>
      <c r="M3" s="194"/>
      <c r="N3" s="201" t="str">
        <f>'ROZLOSOVÁNÍ '!E8</f>
        <v>MHK Bytča</v>
      </c>
      <c r="O3" s="193"/>
      <c r="P3" s="194"/>
      <c r="Q3" s="201" t="str">
        <f>'ROZLOSOVÁNÍ '!G8</f>
        <v>HK AS Trenčín</v>
      </c>
      <c r="R3" s="193"/>
      <c r="S3" s="194"/>
      <c r="T3" s="198" t="s">
        <v>7</v>
      </c>
      <c r="U3" s="199"/>
      <c r="V3" s="200"/>
      <c r="W3" s="13" t="s">
        <v>11</v>
      </c>
      <c r="X3" s="89" t="s">
        <v>3</v>
      </c>
      <c r="Y3" s="90" t="s">
        <v>2</v>
      </c>
    </row>
    <row r="4" spans="1:26" ht="54" customHeight="1">
      <c r="A4" s="119" t="str">
        <f>'ROZLOSOVÁNÍ '!E6</f>
        <v>TJ Sokol Poruba</v>
      </c>
      <c r="B4" s="195"/>
      <c r="C4" s="196"/>
      <c r="D4" s="197"/>
      <c r="E4" s="159">
        <f>'ROZLOSOVÁNÍ '!I11</f>
        <v>19</v>
      </c>
      <c r="F4" s="160" t="s">
        <v>8</v>
      </c>
      <c r="G4" s="161">
        <f>'ROZLOSOVÁNÍ '!K11</f>
        <v>14</v>
      </c>
      <c r="H4" s="159">
        <f>'ROZLOSOVÁNÍ '!I23</f>
        <v>19</v>
      </c>
      <c r="I4" s="149" t="s">
        <v>8</v>
      </c>
      <c r="J4" s="161">
        <f>'ROZLOSOVÁNÍ '!K23</f>
        <v>26</v>
      </c>
      <c r="K4" s="159">
        <f>'ROZLOSOVÁNÍ '!I15</f>
        <v>31</v>
      </c>
      <c r="L4" s="149" t="s">
        <v>8</v>
      </c>
      <c r="M4" s="161">
        <f>'ROZLOSOVÁNÍ '!K15</f>
        <v>23</v>
      </c>
      <c r="N4" s="159">
        <f>'ROZLOSOVÁNÍ '!K27</f>
        <v>21</v>
      </c>
      <c r="O4" s="149" t="s">
        <v>8</v>
      </c>
      <c r="P4" s="161">
        <f>'ROZLOSOVÁNÍ '!I27</f>
        <v>24</v>
      </c>
      <c r="Q4" s="159">
        <f>'ROZLOSOVÁNÍ '!K19</f>
        <v>21</v>
      </c>
      <c r="R4" s="149" t="s">
        <v>8</v>
      </c>
      <c r="S4" s="161">
        <f>'ROZLOSOVÁNÍ '!I19</f>
        <v>13</v>
      </c>
      <c r="T4" s="80">
        <f>SUM(E4,H4,K4,N4,Q4)</f>
        <v>111</v>
      </c>
      <c r="U4" s="81" t="s">
        <v>8</v>
      </c>
      <c r="V4" s="82">
        <f>SUM(G4,J4,M4,P4,S4)</f>
        <v>100</v>
      </c>
      <c r="W4" s="83">
        <f t="shared" ref="W4:W5" si="0">SUM(T4-V4)</f>
        <v>11</v>
      </c>
      <c r="X4" s="91">
        <v>6</v>
      </c>
      <c r="Y4" s="92">
        <v>2</v>
      </c>
    </row>
    <row r="5" spans="1:26" ht="54" customHeight="1">
      <c r="A5" s="120" t="str">
        <f>'ROZLOSOVÁNÍ '!G6</f>
        <v>1. SC 98 Bohumín</v>
      </c>
      <c r="B5" s="162">
        <f>'ROZLOSOVÁNÍ '!K11</f>
        <v>14</v>
      </c>
      <c r="C5" s="151" t="s">
        <v>8</v>
      </c>
      <c r="D5" s="163">
        <f>'ROZLOSOVÁNÍ '!I11</f>
        <v>19</v>
      </c>
      <c r="E5" s="202"/>
      <c r="F5" s="203"/>
      <c r="G5" s="204"/>
      <c r="H5" s="164">
        <f>'ROZLOSOVÁNÍ '!I25</f>
        <v>21</v>
      </c>
      <c r="I5" s="151" t="s">
        <v>8</v>
      </c>
      <c r="J5" s="163">
        <f>'ROZLOSOVÁNÍ '!K25</f>
        <v>22</v>
      </c>
      <c r="K5" s="164">
        <f>'ROZLOSOVÁNÍ '!K18</f>
        <v>23</v>
      </c>
      <c r="L5" s="151" t="s">
        <v>8</v>
      </c>
      <c r="M5" s="163">
        <f>'ROZLOSOVÁNÍ '!I18</f>
        <v>25</v>
      </c>
      <c r="N5" s="164">
        <f>'ROZLOSOVÁNÍ '!I16</f>
        <v>22</v>
      </c>
      <c r="O5" s="151" t="s">
        <v>8</v>
      </c>
      <c r="P5" s="163">
        <f>'ROZLOSOVÁNÍ '!K16</f>
        <v>25</v>
      </c>
      <c r="Q5" s="164">
        <f>'ROZLOSOVÁNÍ '!K22</f>
        <v>12</v>
      </c>
      <c r="R5" s="151" t="s">
        <v>8</v>
      </c>
      <c r="S5" s="163">
        <f>'ROZLOSOVÁNÍ '!I22</f>
        <v>13</v>
      </c>
      <c r="T5" s="84">
        <f>SUM(B5,H5,K5,N5,Q5)</f>
        <v>92</v>
      </c>
      <c r="U5" s="85" t="s">
        <v>8</v>
      </c>
      <c r="V5" s="86">
        <f>SUM(D5,J5,M5,P5,S5)</f>
        <v>104</v>
      </c>
      <c r="W5" s="87">
        <f t="shared" si="0"/>
        <v>-12</v>
      </c>
      <c r="X5" s="91">
        <v>0</v>
      </c>
      <c r="Y5" s="92">
        <v>6</v>
      </c>
    </row>
    <row r="6" spans="1:26" ht="54" customHeight="1">
      <c r="A6" s="119" t="str">
        <f>'ROZLOSOVÁNÍ '!E7</f>
        <v>MUKS Świętochłowice</v>
      </c>
      <c r="B6" s="165">
        <f>'ROZLOSOVÁNÍ '!K23</f>
        <v>26</v>
      </c>
      <c r="C6" s="148" t="s">
        <v>8</v>
      </c>
      <c r="D6" s="166">
        <f>'ROZLOSOVÁNÍ '!I23</f>
        <v>19</v>
      </c>
      <c r="E6" s="165">
        <f>'ROZLOSOVÁNÍ '!K25</f>
        <v>22</v>
      </c>
      <c r="F6" s="148" t="s">
        <v>8</v>
      </c>
      <c r="G6" s="167">
        <f>'ROZLOSOVÁNÍ '!I25</f>
        <v>21</v>
      </c>
      <c r="H6" s="202"/>
      <c r="I6" s="203"/>
      <c r="J6" s="204"/>
      <c r="K6" s="165">
        <f>'ROZLOSOVÁNÍ '!I12</f>
        <v>15</v>
      </c>
      <c r="L6" s="168" t="s">
        <v>8</v>
      </c>
      <c r="M6" s="166">
        <f>'ROZLOSOVÁNÍ '!K12</f>
        <v>13</v>
      </c>
      <c r="N6" s="165">
        <f>'ROZLOSOVÁNÍ '!I20</f>
        <v>24</v>
      </c>
      <c r="O6" s="168" t="s">
        <v>8</v>
      </c>
      <c r="P6" s="166">
        <f>'ROZLOSOVÁNÍ '!K20</f>
        <v>21</v>
      </c>
      <c r="Q6" s="165">
        <f>'ROZLOSOVÁNÍ '!K17</f>
        <v>12</v>
      </c>
      <c r="R6" s="168" t="s">
        <v>8</v>
      </c>
      <c r="S6" s="166">
        <f>'ROZLOSOVÁNÍ '!I17</f>
        <v>13</v>
      </c>
      <c r="T6" s="135">
        <f>SUM(B6,E6,K6,N6,Q6)</f>
        <v>99</v>
      </c>
      <c r="U6" s="136" t="s">
        <v>8</v>
      </c>
      <c r="V6" s="137">
        <f>SUM(D6,G6,M6,P6,S6)</f>
        <v>87</v>
      </c>
      <c r="W6" s="83">
        <f t="shared" ref="W6:W9" si="1">SUM(T6-V6)</f>
        <v>12</v>
      </c>
      <c r="X6" s="91">
        <v>8</v>
      </c>
      <c r="Y6" s="92">
        <v>1</v>
      </c>
      <c r="Z6" s="121"/>
    </row>
    <row r="7" spans="1:26" ht="54" customHeight="1">
      <c r="A7" s="120" t="str">
        <f>'ROZLOSOVÁNÍ '!G7</f>
        <v>MTS ŻORY</v>
      </c>
      <c r="B7" s="162">
        <f>'ROZLOSOVÁNÍ '!K15</f>
        <v>23</v>
      </c>
      <c r="C7" s="151" t="s">
        <v>8</v>
      </c>
      <c r="D7" s="163">
        <f>'ROZLOSOVÁNÍ '!I15</f>
        <v>31</v>
      </c>
      <c r="E7" s="164">
        <f>'ROZLOSOVÁNÍ '!I18</f>
        <v>25</v>
      </c>
      <c r="F7" s="169" t="s">
        <v>8</v>
      </c>
      <c r="G7" s="163">
        <f>'ROZLOSOVÁNÍ '!K18</f>
        <v>23</v>
      </c>
      <c r="H7" s="164">
        <f>'ROZLOSOVÁNÍ '!K12</f>
        <v>13</v>
      </c>
      <c r="I7" s="151" t="s">
        <v>8</v>
      </c>
      <c r="J7" s="163">
        <f>'ROZLOSOVÁNÍ '!I12</f>
        <v>15</v>
      </c>
      <c r="K7" s="202"/>
      <c r="L7" s="203"/>
      <c r="M7" s="204"/>
      <c r="N7" s="164">
        <f>'ROZLOSOVÁNÍ '!K24</f>
        <v>23</v>
      </c>
      <c r="O7" s="151" t="s">
        <v>8</v>
      </c>
      <c r="P7" s="163">
        <f>'ROZLOSOVÁNÍ '!I24</f>
        <v>20</v>
      </c>
      <c r="Q7" s="164">
        <f>'ROZLOSOVÁNÍ '!I26</f>
        <v>13</v>
      </c>
      <c r="R7" s="151" t="s">
        <v>8</v>
      </c>
      <c r="S7" s="170">
        <f>'ROZLOSOVÁNÍ '!K26</f>
        <v>9</v>
      </c>
      <c r="T7" s="84">
        <f>SUM(B7,E7,H7,N7,Q7)</f>
        <v>97</v>
      </c>
      <c r="U7" s="85" t="s">
        <v>8</v>
      </c>
      <c r="V7" s="86">
        <f>SUM(D7,G7,J7,P7,S7)</f>
        <v>98</v>
      </c>
      <c r="W7" s="87">
        <f t="shared" si="1"/>
        <v>-1</v>
      </c>
      <c r="X7" s="91">
        <v>6</v>
      </c>
      <c r="Y7" s="92">
        <v>4</v>
      </c>
      <c r="Z7" s="121"/>
    </row>
    <row r="8" spans="1:26" ht="54" customHeight="1">
      <c r="A8" s="120" t="str">
        <f>'ROZLOSOVÁNÍ '!E8</f>
        <v>MHK Bytča</v>
      </c>
      <c r="B8" s="171">
        <f>'ROZLOSOVÁNÍ '!I27</f>
        <v>24</v>
      </c>
      <c r="C8" s="150" t="s">
        <v>8</v>
      </c>
      <c r="D8" s="172">
        <f>'ROZLOSOVÁNÍ '!K27</f>
        <v>21</v>
      </c>
      <c r="E8" s="173">
        <f>'ROZLOSOVÁNÍ '!K16</f>
        <v>25</v>
      </c>
      <c r="F8" s="150" t="s">
        <v>8</v>
      </c>
      <c r="G8" s="172">
        <f>'ROZLOSOVÁNÍ '!I16</f>
        <v>22</v>
      </c>
      <c r="H8" s="173">
        <f>'ROZLOSOVÁNÍ '!K20</f>
        <v>21</v>
      </c>
      <c r="I8" s="152" t="s">
        <v>8</v>
      </c>
      <c r="J8" s="172">
        <f>'ROZLOSOVÁNÍ '!I20</f>
        <v>24</v>
      </c>
      <c r="K8" s="173">
        <f>'ROZLOSOVÁNÍ '!I24</f>
        <v>20</v>
      </c>
      <c r="L8" s="152" t="s">
        <v>8</v>
      </c>
      <c r="M8" s="172">
        <f>'ROZLOSOVÁNÍ '!K24</f>
        <v>23</v>
      </c>
      <c r="N8" s="205"/>
      <c r="O8" s="206"/>
      <c r="P8" s="207"/>
      <c r="Q8" s="173">
        <f>'ROZLOSOVÁNÍ '!I14</f>
        <v>17</v>
      </c>
      <c r="R8" s="152" t="s">
        <v>8</v>
      </c>
      <c r="S8" s="172">
        <f>'ROZLOSOVÁNÍ '!K14</f>
        <v>14</v>
      </c>
      <c r="T8" s="84">
        <f>SUM(B8,E8,H8,K8,Q8)</f>
        <v>107</v>
      </c>
      <c r="U8" s="85" t="s">
        <v>8</v>
      </c>
      <c r="V8" s="86">
        <f>SUM(D8,G8,J8,M8,S8)</f>
        <v>104</v>
      </c>
      <c r="W8" s="88">
        <f t="shared" si="1"/>
        <v>3</v>
      </c>
      <c r="X8" s="91">
        <v>6</v>
      </c>
      <c r="Y8" s="92">
        <v>3</v>
      </c>
      <c r="Z8" s="121"/>
    </row>
    <row r="9" spans="1:26" ht="54" customHeight="1" thickBot="1">
      <c r="A9" s="128" t="str">
        <f>'ROZLOSOVÁNÍ '!G8</f>
        <v>HK AS Trenčín</v>
      </c>
      <c r="B9" s="174">
        <f>'ROZLOSOVÁNÍ '!I19</f>
        <v>13</v>
      </c>
      <c r="C9" s="153" t="s">
        <v>8</v>
      </c>
      <c r="D9" s="175">
        <f>'ROZLOSOVÁNÍ '!K19</f>
        <v>21</v>
      </c>
      <c r="E9" s="176">
        <f>'ROZLOSOVÁNÍ '!I22</f>
        <v>13</v>
      </c>
      <c r="F9" s="153" t="s">
        <v>8</v>
      </c>
      <c r="G9" s="175">
        <f>'ROZLOSOVÁNÍ '!K22</f>
        <v>12</v>
      </c>
      <c r="H9" s="176">
        <f>'ROZLOSOVÁNÍ '!I17</f>
        <v>13</v>
      </c>
      <c r="I9" s="153" t="s">
        <v>8</v>
      </c>
      <c r="J9" s="175">
        <f>'ROZLOSOVÁNÍ '!K17</f>
        <v>12</v>
      </c>
      <c r="K9" s="176">
        <f>'ROZLOSOVÁNÍ '!K26</f>
        <v>9</v>
      </c>
      <c r="L9" s="153" t="s">
        <v>8</v>
      </c>
      <c r="M9" s="175">
        <f>'ROZLOSOVÁNÍ '!I26</f>
        <v>13</v>
      </c>
      <c r="N9" s="176">
        <f>'ROZLOSOVÁNÍ '!K14</f>
        <v>14</v>
      </c>
      <c r="O9" s="153" t="s">
        <v>8</v>
      </c>
      <c r="P9" s="175">
        <f>'ROZLOSOVÁNÍ '!I14</f>
        <v>17</v>
      </c>
      <c r="Q9" s="188"/>
      <c r="R9" s="189"/>
      <c r="S9" s="190"/>
      <c r="T9" s="129">
        <f>SUM(B9,E9,H9,K9,N9)</f>
        <v>62</v>
      </c>
      <c r="U9" s="130" t="s">
        <v>8</v>
      </c>
      <c r="V9" s="131">
        <f>SUM(D9,G9,J9,M9,P9)</f>
        <v>75</v>
      </c>
      <c r="W9" s="132">
        <f t="shared" si="1"/>
        <v>-13</v>
      </c>
      <c r="X9" s="133">
        <v>4</v>
      </c>
      <c r="Y9" s="134">
        <v>5</v>
      </c>
      <c r="Z9" s="121"/>
    </row>
    <row r="10" spans="1:26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6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6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6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6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6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6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</sheetData>
  <mergeCells count="14">
    <mergeCell ref="Q9:S9"/>
    <mergeCell ref="A1:Y1"/>
    <mergeCell ref="B3:D3"/>
    <mergeCell ref="B4:D4"/>
    <mergeCell ref="T3:V3"/>
    <mergeCell ref="E3:G3"/>
    <mergeCell ref="N3:P3"/>
    <mergeCell ref="K3:M3"/>
    <mergeCell ref="H6:J6"/>
    <mergeCell ref="Q3:S3"/>
    <mergeCell ref="E5:G5"/>
    <mergeCell ref="H3:J3"/>
    <mergeCell ref="K7:M7"/>
    <mergeCell ref="N8:P8"/>
  </mergeCells>
  <phoneticPr fontId="0" type="noConversion"/>
  <printOptions horizontalCentered="1" verticalCentered="1"/>
  <pageMargins left="0.15748031496062992" right="0.35433070866141736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X41"/>
  <sheetViews>
    <sheetView topLeftCell="A7" workbookViewId="0">
      <selection activeCell="V30" sqref="V30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140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  <col min="17" max="17" width="12.28515625" customWidth="1"/>
    <col min="18" max="18" width="3.140625" customWidth="1"/>
    <col min="19" max="19" width="2.140625" customWidth="1"/>
    <col min="20" max="20" width="2.85546875" customWidth="1"/>
    <col min="21" max="21" width="12.28515625" customWidth="1"/>
    <col min="22" max="22" width="3.140625" customWidth="1"/>
    <col min="23" max="23" width="2.140625" customWidth="1"/>
    <col min="24" max="24" width="2.85546875" customWidth="1"/>
  </cols>
  <sheetData>
    <row r="1" spans="2:24" ht="17.25" customHeight="1">
      <c r="B1">
        <v>1</v>
      </c>
    </row>
    <row r="2" spans="2:24" ht="17.25" customHeight="1" thickBot="1"/>
    <row r="3" spans="2:24" ht="16.5" customHeight="1" thickBot="1">
      <c r="B3" s="225" t="s">
        <v>14</v>
      </c>
      <c r="C3" s="226"/>
      <c r="D3" s="227"/>
      <c r="E3" s="225" t="s">
        <v>33</v>
      </c>
      <c r="F3" s="226"/>
      <c r="G3" s="226"/>
      <c r="H3" s="226"/>
      <c r="I3" s="225" t="s">
        <v>34</v>
      </c>
      <c r="J3" s="226"/>
      <c r="K3" s="226"/>
      <c r="L3" s="226"/>
      <c r="M3" s="226"/>
      <c r="N3" s="226"/>
      <c r="O3" s="226"/>
      <c r="P3" s="226"/>
      <c r="Q3" s="94"/>
      <c r="R3" s="94"/>
      <c r="S3" s="94"/>
      <c r="T3" s="94"/>
      <c r="U3" s="94"/>
      <c r="V3" s="94"/>
      <c r="W3" s="94"/>
      <c r="X3" s="95"/>
    </row>
    <row r="4" spans="2:24" ht="15.75" customHeight="1" thickBot="1"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2:24" ht="15.75" customHeight="1">
      <c r="B5" s="213" t="s">
        <v>20</v>
      </c>
      <c r="C5" s="214"/>
      <c r="D5" s="215"/>
      <c r="E5" s="44" t="s">
        <v>21</v>
      </c>
      <c r="F5" s="44"/>
      <c r="G5" s="44"/>
      <c r="H5" s="45"/>
      <c r="I5" s="93" t="s">
        <v>22</v>
      </c>
      <c r="J5" s="44"/>
      <c r="K5" s="44"/>
      <c r="L5" s="45"/>
      <c r="M5" s="93" t="s">
        <v>23</v>
      </c>
      <c r="N5" s="44"/>
      <c r="O5" s="44"/>
      <c r="P5" s="45"/>
      <c r="Q5" s="96" t="s">
        <v>60</v>
      </c>
      <c r="R5" s="96"/>
      <c r="S5" s="96"/>
      <c r="T5" s="97"/>
      <c r="U5" s="96" t="s">
        <v>61</v>
      </c>
      <c r="V5" s="96"/>
      <c r="W5" s="96"/>
      <c r="X5" s="97"/>
    </row>
    <row r="6" spans="2:24" ht="15.75" customHeight="1" thickBot="1">
      <c r="B6" s="230" t="str">
        <f>'ROZLOSOVÁNÍ '!E6</f>
        <v>TJ Sokol Poruba</v>
      </c>
      <c r="C6" s="231"/>
      <c r="D6" s="232"/>
      <c r="E6" s="216" t="str">
        <f>'ROZLOSOVÁNÍ '!G6</f>
        <v>1. SC 98 Bohumín</v>
      </c>
      <c r="F6" s="217"/>
      <c r="G6" s="217"/>
      <c r="H6" s="218"/>
      <c r="I6" s="216" t="str">
        <f>'ROZLOSOVÁNÍ '!G7</f>
        <v>MTS ŻORY</v>
      </c>
      <c r="J6" s="217"/>
      <c r="K6" s="217"/>
      <c r="L6" s="218"/>
      <c r="M6" s="216" t="str">
        <f>'ROZLOSOVÁNÍ '!G8</f>
        <v>HK AS Trenčín</v>
      </c>
      <c r="N6" s="217"/>
      <c r="O6" s="217"/>
      <c r="P6" s="218"/>
      <c r="Q6" s="216" t="str">
        <f>'ROZLOSOVÁNÍ '!E7</f>
        <v>MUKS Świętochłowice</v>
      </c>
      <c r="R6" s="217"/>
      <c r="S6" s="217"/>
      <c r="T6" s="218"/>
      <c r="U6" s="216" t="str">
        <f>'ROZLOSOVÁNÍ '!E8</f>
        <v>MHK Bytča</v>
      </c>
      <c r="V6" s="217"/>
      <c r="W6" s="217"/>
      <c r="X6" s="218"/>
    </row>
    <row r="7" spans="2:24" ht="16.5" customHeight="1" thickBot="1">
      <c r="B7" s="46" t="s">
        <v>5</v>
      </c>
      <c r="C7" s="47" t="s">
        <v>24</v>
      </c>
      <c r="D7" s="48" t="s">
        <v>25</v>
      </c>
      <c r="E7" s="27" t="s">
        <v>4</v>
      </c>
      <c r="F7" s="27"/>
      <c r="G7" s="25" t="s">
        <v>26</v>
      </c>
      <c r="H7" s="26" t="s">
        <v>27</v>
      </c>
      <c r="I7" s="27" t="s">
        <v>4</v>
      </c>
      <c r="J7" s="27"/>
      <c r="K7" s="25" t="s">
        <v>26</v>
      </c>
      <c r="L7" s="26" t="s">
        <v>27</v>
      </c>
      <c r="M7" s="27" t="s">
        <v>4</v>
      </c>
      <c r="N7" s="27"/>
      <c r="O7" s="25" t="s">
        <v>26</v>
      </c>
      <c r="P7" s="26" t="s">
        <v>27</v>
      </c>
      <c r="Q7" s="27" t="s">
        <v>4</v>
      </c>
      <c r="R7" s="27"/>
      <c r="S7" s="25" t="s">
        <v>26</v>
      </c>
      <c r="T7" s="26" t="s">
        <v>27</v>
      </c>
      <c r="U7" s="27" t="s">
        <v>4</v>
      </c>
      <c r="V7" s="27"/>
      <c r="W7" s="25" t="s">
        <v>26</v>
      </c>
      <c r="X7" s="26" t="s">
        <v>27</v>
      </c>
    </row>
    <row r="8" spans="2:24" ht="20.25" customHeight="1">
      <c r="B8" s="53">
        <v>1</v>
      </c>
      <c r="C8" s="29" t="s">
        <v>63</v>
      </c>
      <c r="D8" s="30">
        <v>2003</v>
      </c>
      <c r="E8" s="69"/>
      <c r="F8" s="69"/>
      <c r="G8" s="71"/>
      <c r="H8" s="73"/>
      <c r="I8" s="69"/>
      <c r="J8" s="69"/>
      <c r="K8" s="71"/>
      <c r="L8" s="73"/>
      <c r="M8" s="69"/>
      <c r="N8" s="69"/>
      <c r="O8" s="71"/>
      <c r="P8" s="73"/>
      <c r="Q8" s="69"/>
      <c r="R8" s="69"/>
      <c r="S8" s="71"/>
      <c r="T8" s="73"/>
      <c r="U8" s="69"/>
      <c r="V8" s="69"/>
      <c r="W8" s="71"/>
      <c r="X8" s="73"/>
    </row>
    <row r="9" spans="2:24" ht="20.25" customHeight="1">
      <c r="B9" s="54">
        <v>2</v>
      </c>
      <c r="C9" s="32" t="s">
        <v>64</v>
      </c>
      <c r="D9" s="33">
        <v>2002</v>
      </c>
      <c r="E9" s="70"/>
      <c r="F9" s="70">
        <v>4</v>
      </c>
      <c r="G9" s="72"/>
      <c r="H9" s="74"/>
      <c r="I9" s="70"/>
      <c r="J9" s="70">
        <v>4</v>
      </c>
      <c r="K9" s="72"/>
      <c r="L9" s="74"/>
      <c r="M9" s="70"/>
      <c r="N9" s="70"/>
      <c r="O9" s="72"/>
      <c r="P9" s="74"/>
      <c r="Q9" s="70"/>
      <c r="R9" s="70"/>
      <c r="S9" s="72"/>
      <c r="T9" s="74"/>
      <c r="U9" s="70"/>
      <c r="V9" s="70"/>
      <c r="W9" s="72"/>
      <c r="X9" s="74"/>
    </row>
    <row r="10" spans="2:24" ht="20.25" customHeight="1">
      <c r="B10" s="54">
        <v>4</v>
      </c>
      <c r="C10" s="32" t="s">
        <v>65</v>
      </c>
      <c r="D10" s="33">
        <v>2002</v>
      </c>
      <c r="E10" s="70"/>
      <c r="F10" s="70">
        <v>6</v>
      </c>
      <c r="G10" s="72"/>
      <c r="H10" s="74"/>
      <c r="I10" s="70"/>
      <c r="J10" s="70">
        <v>13</v>
      </c>
      <c r="K10" s="72"/>
      <c r="L10" s="74"/>
      <c r="M10" s="70"/>
      <c r="N10" s="70">
        <v>2</v>
      </c>
      <c r="O10" s="72"/>
      <c r="P10" s="74"/>
      <c r="Q10" s="70"/>
      <c r="R10" s="70"/>
      <c r="S10" s="72"/>
      <c r="T10" s="74"/>
      <c r="U10" s="70"/>
      <c r="V10" s="70"/>
      <c r="W10" s="72"/>
      <c r="X10" s="74"/>
    </row>
    <row r="11" spans="2:24" ht="20.25" customHeight="1">
      <c r="B11" s="54">
        <v>5</v>
      </c>
      <c r="C11" s="32" t="s">
        <v>66</v>
      </c>
      <c r="D11" s="33">
        <v>2002</v>
      </c>
      <c r="E11" s="70"/>
      <c r="F11" s="70">
        <v>1</v>
      </c>
      <c r="G11" s="72"/>
      <c r="H11" s="74"/>
      <c r="I11" s="70"/>
      <c r="J11" s="70">
        <v>3</v>
      </c>
      <c r="K11" s="72"/>
      <c r="L11" s="74"/>
      <c r="M11" s="70"/>
      <c r="N11" s="70">
        <v>2</v>
      </c>
      <c r="O11" s="72"/>
      <c r="P11" s="74"/>
      <c r="Q11" s="70"/>
      <c r="R11" s="70"/>
      <c r="S11" s="72"/>
      <c r="T11" s="74"/>
      <c r="U11" s="70"/>
      <c r="V11" s="70"/>
      <c r="W11" s="72"/>
      <c r="X11" s="74"/>
    </row>
    <row r="12" spans="2:24" ht="20.25" customHeight="1">
      <c r="B12" s="54" t="s">
        <v>169</v>
      </c>
      <c r="C12" s="32" t="s">
        <v>67</v>
      </c>
      <c r="D12" s="33">
        <v>2003</v>
      </c>
      <c r="E12" s="70"/>
      <c r="F12" s="70">
        <v>2</v>
      </c>
      <c r="G12" s="72"/>
      <c r="H12" s="74"/>
      <c r="I12" s="70"/>
      <c r="J12" s="70">
        <v>2</v>
      </c>
      <c r="K12" s="72"/>
      <c r="L12" s="74"/>
      <c r="M12" s="70"/>
      <c r="N12" s="70">
        <v>2</v>
      </c>
      <c r="O12" s="72"/>
      <c r="P12" s="74"/>
      <c r="Q12" s="70"/>
      <c r="R12" s="70">
        <v>10</v>
      </c>
      <c r="S12" s="72"/>
      <c r="T12" s="74"/>
      <c r="U12" s="70"/>
      <c r="V12" s="70">
        <v>4</v>
      </c>
      <c r="W12" s="72"/>
      <c r="X12" s="74"/>
    </row>
    <row r="13" spans="2:24" ht="20.25" customHeight="1">
      <c r="B13" s="54" t="s">
        <v>168</v>
      </c>
      <c r="C13" s="32" t="s">
        <v>68</v>
      </c>
      <c r="D13" s="33">
        <v>2003</v>
      </c>
      <c r="E13" s="70"/>
      <c r="F13" s="70"/>
      <c r="G13" s="72"/>
      <c r="H13" s="74"/>
      <c r="I13" s="70"/>
      <c r="J13" s="70"/>
      <c r="K13" s="72"/>
      <c r="L13" s="74"/>
      <c r="M13" s="70"/>
      <c r="N13" s="70">
        <v>3</v>
      </c>
      <c r="O13" s="72"/>
      <c r="P13" s="74"/>
      <c r="Q13" s="70"/>
      <c r="R13" s="70">
        <v>1</v>
      </c>
      <c r="S13" s="72"/>
      <c r="T13" s="74"/>
      <c r="U13" s="70"/>
      <c r="V13" s="70">
        <v>2</v>
      </c>
      <c r="W13" s="72"/>
      <c r="X13" s="74"/>
    </row>
    <row r="14" spans="2:24" ht="20.25" customHeight="1">
      <c r="B14" s="54">
        <v>8</v>
      </c>
      <c r="C14" s="32" t="s">
        <v>69</v>
      </c>
      <c r="D14" s="33">
        <v>2002</v>
      </c>
      <c r="E14" s="70"/>
      <c r="F14" s="70"/>
      <c r="G14" s="72"/>
      <c r="H14" s="74"/>
      <c r="I14" s="70"/>
      <c r="J14" s="70">
        <v>2</v>
      </c>
      <c r="K14" s="72"/>
      <c r="L14" s="74"/>
      <c r="M14" s="70"/>
      <c r="N14" s="70">
        <v>3</v>
      </c>
      <c r="O14" s="72"/>
      <c r="P14" s="74"/>
      <c r="Q14" s="70"/>
      <c r="R14" s="70"/>
      <c r="S14" s="72"/>
      <c r="T14" s="74"/>
      <c r="U14" s="70"/>
      <c r="V14" s="70"/>
      <c r="W14" s="72"/>
      <c r="X14" s="74"/>
    </row>
    <row r="15" spans="2:24" ht="20.25" customHeight="1">
      <c r="B15" s="54">
        <v>9</v>
      </c>
      <c r="C15" s="32" t="s">
        <v>70</v>
      </c>
      <c r="D15" s="33">
        <v>2002</v>
      </c>
      <c r="E15" s="70"/>
      <c r="F15" s="70">
        <v>3</v>
      </c>
      <c r="G15" s="72"/>
      <c r="H15" s="74"/>
      <c r="I15" s="70"/>
      <c r="J15" s="70">
        <v>2</v>
      </c>
      <c r="K15" s="72"/>
      <c r="L15" s="74"/>
      <c r="M15" s="70"/>
      <c r="N15" s="70">
        <v>3</v>
      </c>
      <c r="O15" s="72"/>
      <c r="P15" s="74"/>
      <c r="Q15" s="70"/>
      <c r="R15" s="70"/>
      <c r="S15" s="72"/>
      <c r="T15" s="74"/>
      <c r="U15" s="70"/>
      <c r="V15" s="70"/>
      <c r="W15" s="72"/>
      <c r="X15" s="74"/>
    </row>
    <row r="16" spans="2:24" ht="20.25" customHeight="1">
      <c r="B16" s="54" t="s">
        <v>166</v>
      </c>
      <c r="C16" s="32" t="s">
        <v>71</v>
      </c>
      <c r="D16" s="33">
        <v>2003</v>
      </c>
      <c r="E16" s="70"/>
      <c r="F16" s="70">
        <v>1</v>
      </c>
      <c r="G16" s="72"/>
      <c r="H16" s="74"/>
      <c r="I16" s="70"/>
      <c r="J16" s="70">
        <v>3</v>
      </c>
      <c r="K16" s="72"/>
      <c r="L16" s="74"/>
      <c r="M16" s="70"/>
      <c r="N16" s="70">
        <v>5</v>
      </c>
      <c r="O16" s="72"/>
      <c r="P16" s="74"/>
      <c r="Q16" s="70"/>
      <c r="R16" s="70">
        <v>2</v>
      </c>
      <c r="S16" s="72"/>
      <c r="T16" s="74"/>
      <c r="U16" s="70"/>
      <c r="V16" s="70"/>
      <c r="W16" s="72"/>
      <c r="X16" s="74"/>
    </row>
    <row r="17" spans="2:24" ht="20.25" customHeight="1">
      <c r="B17" s="54">
        <v>11</v>
      </c>
      <c r="C17" s="32" t="s">
        <v>72</v>
      </c>
      <c r="D17" s="33">
        <v>2002</v>
      </c>
      <c r="E17" s="70"/>
      <c r="F17" s="70">
        <v>2</v>
      </c>
      <c r="G17" s="72"/>
      <c r="H17" s="74"/>
      <c r="I17" s="70"/>
      <c r="J17" s="70">
        <v>1</v>
      </c>
      <c r="K17" s="72"/>
      <c r="L17" s="74"/>
      <c r="M17" s="70"/>
      <c r="N17" s="70">
        <v>1</v>
      </c>
      <c r="O17" s="72"/>
      <c r="P17" s="74"/>
      <c r="Q17" s="70"/>
      <c r="R17" s="70"/>
      <c r="S17" s="72"/>
      <c r="T17" s="74"/>
      <c r="U17" s="70"/>
      <c r="V17" s="70"/>
      <c r="W17" s="72"/>
      <c r="X17" s="74"/>
    </row>
    <row r="18" spans="2:24" ht="20.25" customHeight="1">
      <c r="B18" s="54">
        <v>13</v>
      </c>
      <c r="C18" s="32" t="s">
        <v>73</v>
      </c>
      <c r="D18" s="33">
        <v>2003</v>
      </c>
      <c r="E18" s="75"/>
      <c r="F18" s="70"/>
      <c r="G18" s="72"/>
      <c r="H18" s="74"/>
      <c r="I18" s="70"/>
      <c r="J18" s="70"/>
      <c r="K18" s="72"/>
      <c r="L18" s="74"/>
      <c r="M18" s="70"/>
      <c r="N18" s="70"/>
      <c r="O18" s="72"/>
      <c r="P18" s="74"/>
      <c r="Q18" s="70"/>
      <c r="R18" s="70"/>
      <c r="S18" s="72"/>
      <c r="T18" s="74"/>
      <c r="U18" s="70"/>
      <c r="V18" s="70"/>
      <c r="W18" s="72"/>
      <c r="X18" s="74"/>
    </row>
    <row r="19" spans="2:24" ht="20.25" customHeight="1">
      <c r="B19" s="54" t="s">
        <v>167</v>
      </c>
      <c r="C19" s="32" t="s">
        <v>74</v>
      </c>
      <c r="D19" s="33">
        <v>2003</v>
      </c>
      <c r="E19" s="70"/>
      <c r="F19" s="70"/>
      <c r="G19" s="72"/>
      <c r="H19" s="74"/>
      <c r="I19" s="70"/>
      <c r="J19" s="70">
        <v>1</v>
      </c>
      <c r="K19" s="72"/>
      <c r="L19" s="74"/>
      <c r="M19" s="70"/>
      <c r="N19" s="70"/>
      <c r="O19" s="72"/>
      <c r="P19" s="74"/>
      <c r="Q19" s="70"/>
      <c r="R19" s="70"/>
      <c r="S19" s="72"/>
      <c r="T19" s="74"/>
      <c r="U19" s="70"/>
      <c r="V19" s="70"/>
      <c r="W19" s="72"/>
      <c r="X19" s="74"/>
    </row>
    <row r="20" spans="2:24" ht="20.25" customHeight="1">
      <c r="B20" s="54">
        <v>15</v>
      </c>
      <c r="C20" s="32" t="s">
        <v>75</v>
      </c>
      <c r="D20" s="33">
        <v>2002</v>
      </c>
      <c r="E20" s="75"/>
      <c r="F20" s="70"/>
      <c r="G20" s="72"/>
      <c r="H20" s="74"/>
      <c r="I20" s="70"/>
      <c r="J20" s="70"/>
      <c r="K20" s="72"/>
      <c r="L20" s="74"/>
      <c r="M20" s="70"/>
      <c r="N20" s="70"/>
      <c r="O20" s="72"/>
      <c r="P20" s="74"/>
      <c r="Q20" s="70"/>
      <c r="R20" s="70">
        <v>2</v>
      </c>
      <c r="S20" s="72"/>
      <c r="T20" s="74"/>
      <c r="U20" s="70"/>
      <c r="V20" s="70"/>
      <c r="W20" s="72"/>
      <c r="X20" s="74"/>
    </row>
    <row r="21" spans="2:24" ht="20.25" customHeight="1">
      <c r="B21" s="54">
        <v>16</v>
      </c>
      <c r="C21" s="32" t="s">
        <v>76</v>
      </c>
      <c r="D21" s="33">
        <v>2002</v>
      </c>
      <c r="E21" s="70"/>
      <c r="F21" s="70"/>
      <c r="G21" s="72"/>
      <c r="H21" s="74"/>
      <c r="I21" s="70"/>
      <c r="J21" s="70"/>
      <c r="K21" s="72"/>
      <c r="L21" s="74"/>
      <c r="M21" s="70"/>
      <c r="N21" s="70"/>
      <c r="O21" s="72"/>
      <c r="P21" s="74"/>
      <c r="Q21" s="70"/>
      <c r="R21" s="70"/>
      <c r="S21" s="72"/>
      <c r="T21" s="74"/>
      <c r="U21" s="70"/>
      <c r="V21" s="70"/>
      <c r="W21" s="72"/>
      <c r="X21" s="74"/>
    </row>
    <row r="22" spans="2:24" ht="20.25" customHeight="1">
      <c r="B22" s="54">
        <v>2</v>
      </c>
      <c r="C22" s="32" t="s">
        <v>158</v>
      </c>
      <c r="D22" s="33">
        <v>2003</v>
      </c>
      <c r="E22" s="70"/>
      <c r="F22" s="70"/>
      <c r="G22" s="72"/>
      <c r="H22" s="74"/>
      <c r="I22" s="70"/>
      <c r="J22" s="70"/>
      <c r="K22" s="72"/>
      <c r="L22" s="74"/>
      <c r="M22" s="70"/>
      <c r="N22" s="70"/>
      <c r="O22" s="72"/>
      <c r="P22" s="74"/>
      <c r="Q22" s="70"/>
      <c r="R22" s="70"/>
      <c r="S22" s="72"/>
      <c r="T22" s="74"/>
      <c r="U22" s="70"/>
      <c r="V22" s="70"/>
      <c r="W22" s="72"/>
      <c r="X22" s="74"/>
    </row>
    <row r="23" spans="2:24" ht="20.25" customHeight="1">
      <c r="B23" s="154">
        <v>4</v>
      </c>
      <c r="C23" s="63" t="s">
        <v>159</v>
      </c>
      <c r="D23" s="155">
        <v>2003</v>
      </c>
      <c r="E23" s="156"/>
      <c r="F23" s="156"/>
      <c r="G23" s="157"/>
      <c r="H23" s="158"/>
      <c r="I23" s="156"/>
      <c r="J23" s="156"/>
      <c r="K23" s="157"/>
      <c r="L23" s="158"/>
      <c r="M23" s="156"/>
      <c r="N23" s="156"/>
      <c r="O23" s="157"/>
      <c r="P23" s="158"/>
      <c r="Q23" s="156"/>
      <c r="R23" s="156">
        <v>1</v>
      </c>
      <c r="S23" s="157"/>
      <c r="T23" s="158"/>
      <c r="U23" s="156"/>
      <c r="V23" s="156"/>
      <c r="W23" s="157"/>
      <c r="X23" s="158"/>
    </row>
    <row r="24" spans="2:24" ht="20.25" customHeight="1">
      <c r="B24" s="154">
        <v>7</v>
      </c>
      <c r="C24" s="63" t="s">
        <v>160</v>
      </c>
      <c r="D24" s="155">
        <v>2003</v>
      </c>
      <c r="E24" s="156"/>
      <c r="F24" s="156"/>
      <c r="G24" s="157"/>
      <c r="H24" s="158"/>
      <c r="I24" s="156"/>
      <c r="J24" s="156"/>
      <c r="K24" s="157"/>
      <c r="L24" s="158"/>
      <c r="M24" s="156"/>
      <c r="N24" s="156"/>
      <c r="O24" s="157"/>
      <c r="P24" s="158"/>
      <c r="Q24" s="156"/>
      <c r="R24" s="156">
        <v>1</v>
      </c>
      <c r="S24" s="157"/>
      <c r="T24" s="158"/>
      <c r="U24" s="156"/>
      <c r="V24" s="156"/>
      <c r="W24" s="157"/>
      <c r="X24" s="158"/>
    </row>
    <row r="25" spans="2:24" ht="20.25" customHeight="1">
      <c r="B25" s="154">
        <v>8</v>
      </c>
      <c r="C25" s="63" t="s">
        <v>161</v>
      </c>
      <c r="D25" s="155">
        <v>2003</v>
      </c>
      <c r="E25" s="156"/>
      <c r="F25" s="156"/>
      <c r="G25" s="157"/>
      <c r="H25" s="158"/>
      <c r="I25" s="156"/>
      <c r="J25" s="156"/>
      <c r="K25" s="157"/>
      <c r="L25" s="158"/>
      <c r="M25" s="156"/>
      <c r="N25" s="156"/>
      <c r="O25" s="157"/>
      <c r="P25" s="158"/>
      <c r="Q25" s="156"/>
      <c r="R25" s="156">
        <v>1</v>
      </c>
      <c r="S25" s="157"/>
      <c r="T25" s="158"/>
      <c r="U25" s="156"/>
      <c r="V25" s="156"/>
      <c r="W25" s="157"/>
      <c r="X25" s="158"/>
    </row>
    <row r="26" spans="2:24" ht="20.25" customHeight="1">
      <c r="B26" s="154">
        <v>11</v>
      </c>
      <c r="C26" s="63" t="s">
        <v>162</v>
      </c>
      <c r="D26" s="155">
        <v>2002</v>
      </c>
      <c r="E26" s="156"/>
      <c r="F26" s="156"/>
      <c r="G26" s="157"/>
      <c r="H26" s="158"/>
      <c r="I26" s="156"/>
      <c r="J26" s="156"/>
      <c r="K26" s="157"/>
      <c r="L26" s="158"/>
      <c r="M26" s="156"/>
      <c r="N26" s="156"/>
      <c r="O26" s="157"/>
      <c r="P26" s="158"/>
      <c r="Q26" s="156"/>
      <c r="R26" s="156">
        <v>1</v>
      </c>
      <c r="S26" s="157"/>
      <c r="T26" s="158"/>
      <c r="U26" s="156"/>
      <c r="V26" s="156">
        <v>2</v>
      </c>
      <c r="W26" s="157"/>
      <c r="X26" s="158"/>
    </row>
    <row r="27" spans="2:24" ht="20.25" customHeight="1">
      <c r="B27" s="154">
        <v>16</v>
      </c>
      <c r="C27" s="63" t="s">
        <v>163</v>
      </c>
      <c r="D27" s="155">
        <v>2003</v>
      </c>
      <c r="E27" s="156"/>
      <c r="F27" s="156"/>
      <c r="G27" s="157"/>
      <c r="H27" s="158"/>
      <c r="I27" s="156"/>
      <c r="J27" s="156"/>
      <c r="K27" s="157"/>
      <c r="L27" s="158"/>
      <c r="M27" s="156"/>
      <c r="N27" s="156"/>
      <c r="O27" s="157"/>
      <c r="P27" s="158"/>
      <c r="Q27" s="156"/>
      <c r="R27" s="156"/>
      <c r="S27" s="157"/>
      <c r="T27" s="158"/>
      <c r="U27" s="156"/>
      <c r="V27" s="156"/>
      <c r="W27" s="157"/>
      <c r="X27" s="158"/>
    </row>
    <row r="28" spans="2:24" ht="20.25" customHeight="1">
      <c r="B28" s="154">
        <v>21</v>
      </c>
      <c r="C28" s="63" t="s">
        <v>164</v>
      </c>
      <c r="D28" s="155">
        <v>2003</v>
      </c>
      <c r="E28" s="156"/>
      <c r="F28" s="156"/>
      <c r="G28" s="157"/>
      <c r="H28" s="158"/>
      <c r="I28" s="156"/>
      <c r="J28" s="156"/>
      <c r="K28" s="157"/>
      <c r="L28" s="158"/>
      <c r="M28" s="156"/>
      <c r="N28" s="156"/>
      <c r="O28" s="157"/>
      <c r="P28" s="158"/>
      <c r="Q28" s="156"/>
      <c r="R28" s="156"/>
      <c r="S28" s="157"/>
      <c r="T28" s="158"/>
      <c r="U28" s="156"/>
      <c r="V28" s="156">
        <v>3</v>
      </c>
      <c r="W28" s="157"/>
      <c r="X28" s="158"/>
    </row>
    <row r="29" spans="2:24" ht="20.25" customHeight="1">
      <c r="B29" s="154">
        <v>24</v>
      </c>
      <c r="C29" s="63" t="s">
        <v>165</v>
      </c>
      <c r="D29" s="155">
        <v>2002</v>
      </c>
      <c r="E29" s="156"/>
      <c r="F29" s="156"/>
      <c r="G29" s="157"/>
      <c r="H29" s="158"/>
      <c r="I29" s="156"/>
      <c r="J29" s="156"/>
      <c r="K29" s="157"/>
      <c r="L29" s="158"/>
      <c r="M29" s="156"/>
      <c r="N29" s="156"/>
      <c r="O29" s="157"/>
      <c r="P29" s="158"/>
      <c r="Q29" s="156"/>
      <c r="R29" s="156"/>
      <c r="S29" s="157"/>
      <c r="T29" s="158"/>
      <c r="U29" s="156"/>
      <c r="V29" s="156"/>
      <c r="W29" s="157"/>
      <c r="X29" s="158"/>
    </row>
    <row r="30" spans="2:24" ht="20.25" customHeight="1">
      <c r="B30" s="154">
        <v>28</v>
      </c>
      <c r="C30" s="63" t="s">
        <v>73</v>
      </c>
      <c r="D30" s="155">
        <v>2003</v>
      </c>
      <c r="E30" s="156"/>
      <c r="F30" s="156"/>
      <c r="G30" s="157"/>
      <c r="H30" s="158"/>
      <c r="I30" s="156"/>
      <c r="J30" s="156"/>
      <c r="K30" s="157"/>
      <c r="L30" s="158"/>
      <c r="M30" s="156"/>
      <c r="N30" s="156"/>
      <c r="O30" s="157"/>
      <c r="P30" s="158"/>
      <c r="Q30" s="156"/>
      <c r="R30" s="156"/>
      <c r="S30" s="157"/>
      <c r="T30" s="158"/>
      <c r="U30" s="156"/>
      <c r="V30" s="156">
        <v>4</v>
      </c>
      <c r="W30" s="157"/>
      <c r="X30" s="158"/>
    </row>
    <row r="31" spans="2:24" ht="20.25" customHeight="1" thickBot="1">
      <c r="B31" s="55"/>
      <c r="C31" s="35"/>
      <c r="D31" s="36"/>
      <c r="E31" s="77"/>
      <c r="F31" s="77"/>
      <c r="G31" s="78"/>
      <c r="H31" s="79"/>
      <c r="I31" s="77"/>
      <c r="J31" s="77"/>
      <c r="K31" s="78"/>
      <c r="L31" s="79"/>
      <c r="M31" s="77"/>
      <c r="N31" s="77"/>
      <c r="O31" s="78"/>
      <c r="P31" s="79"/>
      <c r="Q31" s="77"/>
      <c r="R31" s="77"/>
      <c r="S31" s="78"/>
      <c r="T31" s="79"/>
      <c r="U31" s="77"/>
      <c r="V31" s="77"/>
      <c r="W31" s="78"/>
      <c r="X31" s="79"/>
    </row>
    <row r="32" spans="2:24" ht="15" customHeight="1">
      <c r="B32" s="213" t="s">
        <v>15</v>
      </c>
      <c r="C32" s="214"/>
      <c r="D32" s="37"/>
      <c r="E32" s="213" t="s">
        <v>6</v>
      </c>
      <c r="F32" s="208" t="s">
        <v>149</v>
      </c>
      <c r="G32" s="209"/>
      <c r="H32" s="210"/>
      <c r="I32" s="213" t="s">
        <v>6</v>
      </c>
      <c r="J32" s="208" t="s">
        <v>150</v>
      </c>
      <c r="K32" s="209"/>
      <c r="L32" s="210"/>
      <c r="M32" s="213" t="s">
        <v>6</v>
      </c>
      <c r="N32" s="208" t="s">
        <v>151</v>
      </c>
      <c r="O32" s="209"/>
      <c r="P32" s="210"/>
      <c r="Q32" s="213" t="s">
        <v>6</v>
      </c>
      <c r="R32" s="208" t="s">
        <v>170</v>
      </c>
      <c r="S32" s="209"/>
      <c r="T32" s="210"/>
      <c r="U32" s="213" t="s">
        <v>6</v>
      </c>
      <c r="V32" s="208"/>
      <c r="W32" s="209"/>
      <c r="X32" s="210"/>
    </row>
    <row r="33" spans="2:24" ht="17.25" customHeight="1" thickBot="1">
      <c r="B33" s="223"/>
      <c r="C33" s="224"/>
      <c r="D33" s="37"/>
      <c r="E33" s="222"/>
      <c r="F33" s="211"/>
      <c r="G33" s="211"/>
      <c r="H33" s="212"/>
      <c r="I33" s="221"/>
      <c r="J33" s="211"/>
      <c r="K33" s="211"/>
      <c r="L33" s="212"/>
      <c r="M33" s="221"/>
      <c r="N33" s="211"/>
      <c r="O33" s="211"/>
      <c r="P33" s="212"/>
      <c r="Q33" s="221"/>
      <c r="R33" s="211"/>
      <c r="S33" s="211"/>
      <c r="T33" s="212"/>
      <c r="U33" s="221"/>
      <c r="V33" s="211"/>
      <c r="W33" s="211"/>
      <c r="X33" s="212"/>
    </row>
    <row r="34" spans="2:24" ht="16.5" customHeight="1" thickBot="1">
      <c r="B34" s="38"/>
      <c r="C34" s="39"/>
      <c r="D34" s="40"/>
      <c r="E34" s="140" t="s">
        <v>16</v>
      </c>
      <c r="F34" s="41"/>
      <c r="G34" s="41"/>
      <c r="H34" s="42"/>
      <c r="I34" s="41" t="s">
        <v>16</v>
      </c>
      <c r="J34" s="41"/>
      <c r="K34" s="41"/>
      <c r="L34" s="42"/>
      <c r="M34" s="41" t="s">
        <v>16</v>
      </c>
      <c r="N34" s="41"/>
      <c r="O34" s="41"/>
      <c r="P34" s="42"/>
      <c r="Q34" s="98" t="s">
        <v>16</v>
      </c>
      <c r="R34" s="98"/>
      <c r="S34" s="98"/>
      <c r="T34" s="42"/>
      <c r="U34" s="98" t="s">
        <v>16</v>
      </c>
      <c r="V34" s="98"/>
      <c r="W34" s="98"/>
      <c r="X34" s="42"/>
    </row>
    <row r="35" spans="2:24" ht="16.5" customHeight="1" thickBot="1">
      <c r="B35" s="213" t="s">
        <v>17</v>
      </c>
      <c r="C35" s="214"/>
      <c r="D35" s="215"/>
      <c r="E35" s="38"/>
      <c r="F35" s="39"/>
      <c r="G35" s="39"/>
      <c r="H35" s="40"/>
      <c r="I35" s="39"/>
      <c r="J35" s="39"/>
      <c r="K35" s="39"/>
      <c r="L35" s="40"/>
      <c r="M35" s="39"/>
      <c r="N35" s="39"/>
      <c r="O35" s="39"/>
      <c r="P35" s="40"/>
      <c r="Q35" s="39"/>
      <c r="R35" s="39"/>
      <c r="S35" s="39"/>
      <c r="T35" s="40"/>
      <c r="U35" s="39"/>
      <c r="V35" s="39"/>
      <c r="W35" s="39"/>
      <c r="X35" s="40"/>
    </row>
    <row r="36" spans="2:24" ht="16.5" customHeight="1">
      <c r="B36" s="219"/>
      <c r="C36" s="220"/>
      <c r="D36" s="37"/>
      <c r="E36" s="140" t="s">
        <v>18</v>
      </c>
      <c r="F36" s="41"/>
      <c r="G36" s="43"/>
      <c r="H36" s="37"/>
      <c r="I36" s="41" t="s">
        <v>18</v>
      </c>
      <c r="J36" s="41"/>
      <c r="K36" s="43"/>
      <c r="L36" s="37"/>
      <c r="M36" s="41" t="s">
        <v>18</v>
      </c>
      <c r="N36" s="41"/>
      <c r="O36" s="43"/>
      <c r="P36" s="37"/>
      <c r="Q36" s="98" t="s">
        <v>18</v>
      </c>
      <c r="R36" s="98"/>
      <c r="S36" s="43"/>
      <c r="T36" s="37"/>
      <c r="U36" s="98" t="s">
        <v>18</v>
      </c>
      <c r="V36" s="98"/>
      <c r="W36" s="43"/>
      <c r="X36" s="37"/>
    </row>
    <row r="37" spans="2:24" ht="16.5" customHeight="1" thickBot="1">
      <c r="B37" s="38"/>
      <c r="C37" s="39"/>
      <c r="D37" s="40"/>
      <c r="E37" s="39"/>
      <c r="F37" s="39"/>
      <c r="G37" s="39"/>
      <c r="H37" s="40"/>
      <c r="I37" s="39"/>
      <c r="J37" s="39"/>
      <c r="K37" s="39"/>
      <c r="L37" s="40"/>
      <c r="M37" s="39"/>
      <c r="N37" s="39"/>
      <c r="O37" s="39"/>
      <c r="P37" s="40"/>
      <c r="Q37" s="39"/>
      <c r="R37" s="39"/>
      <c r="S37" s="39"/>
      <c r="T37" s="40"/>
      <c r="U37" s="39"/>
      <c r="V37" s="39"/>
      <c r="W37" s="39"/>
      <c r="X37" s="40"/>
    </row>
    <row r="38" spans="2:24" ht="16.5" customHeight="1"/>
    <row r="39" spans="2:24" ht="16.5" customHeight="1"/>
    <row r="40" spans="2:24" ht="16.5" customHeight="1"/>
    <row r="41" spans="2:24" ht="16.5" customHeight="1"/>
  </sheetData>
  <mergeCells count="25">
    <mergeCell ref="Q32:Q33"/>
    <mergeCell ref="R32:T33"/>
    <mergeCell ref="U6:X6"/>
    <mergeCell ref="U32:U33"/>
    <mergeCell ref="V32:X33"/>
    <mergeCell ref="B3:D3"/>
    <mergeCell ref="E3:H3"/>
    <mergeCell ref="I3:P3"/>
    <mergeCell ref="E6:H6"/>
    <mergeCell ref="Q6:T6"/>
    <mergeCell ref="B4:P4"/>
    <mergeCell ref="M6:P6"/>
    <mergeCell ref="B6:D6"/>
    <mergeCell ref="B35:D35"/>
    <mergeCell ref="B36:C36"/>
    <mergeCell ref="M32:M33"/>
    <mergeCell ref="I32:I33"/>
    <mergeCell ref="B32:C32"/>
    <mergeCell ref="E32:E33"/>
    <mergeCell ref="B33:C33"/>
    <mergeCell ref="N32:P33"/>
    <mergeCell ref="F32:H33"/>
    <mergeCell ref="J32:L33"/>
    <mergeCell ref="B5:D5"/>
    <mergeCell ref="I6:L6"/>
  </mergeCells>
  <pageMargins left="0" right="0.19685039370078741" top="0.78740157480314965" bottom="0.78740157480314965" header="0.31496062992125984" footer="0.31496062992125984"/>
  <pageSetup paperSize="9" scale="74" orientation="landscape" horizontalDpi="4294967293" verticalDpi="4294967293" r:id="rId1"/>
  <ignoredErrors>
    <ignoredError sqref="B1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X33"/>
  <sheetViews>
    <sheetView topLeftCell="A16" workbookViewId="0">
      <selection activeCell="AB34" sqref="AB34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57031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  <col min="17" max="17" width="12.28515625" customWidth="1"/>
    <col min="18" max="18" width="3.140625" customWidth="1"/>
    <col min="19" max="19" width="2.140625" customWidth="1"/>
    <col min="20" max="20" width="2.85546875" customWidth="1"/>
    <col min="21" max="21" width="12.28515625" customWidth="1"/>
    <col min="22" max="22" width="3.140625" customWidth="1"/>
    <col min="23" max="23" width="2.140625" customWidth="1"/>
    <col min="24" max="24" width="2.85546875" customWidth="1"/>
  </cols>
  <sheetData>
    <row r="1" spans="2:24" ht="17.25" customHeight="1">
      <c r="B1">
        <v>2</v>
      </c>
    </row>
    <row r="2" spans="2:24" ht="17.25" customHeight="1" thickBot="1"/>
    <row r="3" spans="2:24" ht="16.5" customHeight="1" thickBot="1">
      <c r="B3" s="225" t="s">
        <v>14</v>
      </c>
      <c r="C3" s="226"/>
      <c r="D3" s="227"/>
      <c r="E3" s="225" t="s">
        <v>33</v>
      </c>
      <c r="F3" s="226"/>
      <c r="G3" s="226"/>
      <c r="H3" s="226"/>
      <c r="I3" s="225" t="s">
        <v>34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</row>
    <row r="4" spans="2:24" ht="15.75" customHeight="1" thickBot="1"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2:24" ht="15.75" customHeight="1">
      <c r="B5" s="213" t="s">
        <v>20</v>
      </c>
      <c r="C5" s="214"/>
      <c r="D5" s="215"/>
      <c r="E5" s="44" t="s">
        <v>21</v>
      </c>
      <c r="F5" s="44"/>
      <c r="G5" s="44"/>
      <c r="H5" s="45"/>
      <c r="I5" s="44" t="s">
        <v>22</v>
      </c>
      <c r="J5" s="44"/>
      <c r="K5" s="44"/>
      <c r="L5" s="45"/>
      <c r="M5" s="93" t="s">
        <v>23</v>
      </c>
      <c r="N5" s="44"/>
      <c r="O5" s="44"/>
      <c r="P5" s="45"/>
      <c r="Q5" s="96" t="s">
        <v>60</v>
      </c>
      <c r="R5" s="96"/>
      <c r="S5" s="96"/>
      <c r="T5" s="97"/>
      <c r="U5" s="96" t="s">
        <v>61</v>
      </c>
      <c r="V5" s="96"/>
      <c r="W5" s="96"/>
      <c r="X5" s="97"/>
    </row>
    <row r="6" spans="2:24" ht="15.75" customHeight="1" thickBot="1">
      <c r="B6" s="230" t="str">
        <f>'ROZLOSOVÁNÍ '!G6</f>
        <v>1. SC 98 Bohumín</v>
      </c>
      <c r="C6" s="231"/>
      <c r="D6" s="232"/>
      <c r="E6" s="216" t="str">
        <f>'ROZLOSOVÁNÍ '!E6</f>
        <v>TJ Sokol Poruba</v>
      </c>
      <c r="F6" s="217"/>
      <c r="G6" s="217"/>
      <c r="H6" s="218"/>
      <c r="I6" s="216" t="str">
        <f>'ROZLOSOVÁNÍ '!E8</f>
        <v>MHK Bytča</v>
      </c>
      <c r="J6" s="217"/>
      <c r="K6" s="217"/>
      <c r="L6" s="218"/>
      <c r="M6" s="216" t="str">
        <f>'ROZLOSOVÁNÍ '!G7</f>
        <v>MTS ŻORY</v>
      </c>
      <c r="N6" s="217"/>
      <c r="O6" s="217"/>
      <c r="P6" s="218"/>
      <c r="Q6" s="216" t="str">
        <f>'ROZLOSOVÁNÍ '!G8</f>
        <v>HK AS Trenčín</v>
      </c>
      <c r="R6" s="217"/>
      <c r="S6" s="217"/>
      <c r="T6" s="218"/>
      <c r="U6" s="216" t="str">
        <f>'ROZLOSOVÁNÍ '!E7</f>
        <v>MUKS Świętochłowice</v>
      </c>
      <c r="V6" s="217"/>
      <c r="W6" s="217"/>
      <c r="X6" s="218"/>
    </row>
    <row r="7" spans="2:24" ht="16.5" customHeight="1" thickBot="1">
      <c r="B7" s="46" t="s">
        <v>5</v>
      </c>
      <c r="C7" s="47" t="s">
        <v>24</v>
      </c>
      <c r="D7" s="48" t="s">
        <v>25</v>
      </c>
      <c r="E7" s="27" t="s">
        <v>4</v>
      </c>
      <c r="F7" s="27"/>
      <c r="G7" s="25" t="s">
        <v>26</v>
      </c>
      <c r="H7" s="26" t="s">
        <v>27</v>
      </c>
      <c r="I7" s="27" t="s">
        <v>4</v>
      </c>
      <c r="J7" s="27"/>
      <c r="K7" s="25" t="s">
        <v>26</v>
      </c>
      <c r="L7" s="26" t="s">
        <v>27</v>
      </c>
      <c r="M7" s="27" t="s">
        <v>4</v>
      </c>
      <c r="N7" s="27"/>
      <c r="O7" s="25" t="s">
        <v>26</v>
      </c>
      <c r="P7" s="26" t="s">
        <v>27</v>
      </c>
      <c r="Q7" s="27" t="s">
        <v>4</v>
      </c>
      <c r="R7" s="27"/>
      <c r="S7" s="25" t="s">
        <v>26</v>
      </c>
      <c r="T7" s="26" t="s">
        <v>27</v>
      </c>
      <c r="U7" s="27" t="s">
        <v>4</v>
      </c>
      <c r="V7" s="27"/>
      <c r="W7" s="25" t="s">
        <v>26</v>
      </c>
      <c r="X7" s="26" t="s">
        <v>27</v>
      </c>
    </row>
    <row r="8" spans="2:24" ht="20.25" customHeight="1">
      <c r="B8" s="28">
        <v>1</v>
      </c>
      <c r="C8" s="29" t="s">
        <v>77</v>
      </c>
      <c r="D8" s="30">
        <v>2002</v>
      </c>
      <c r="E8" s="69"/>
      <c r="F8" s="69"/>
      <c r="G8" s="71"/>
      <c r="H8" s="73"/>
      <c r="I8" s="69"/>
      <c r="J8" s="69"/>
      <c r="K8" s="71"/>
      <c r="L8" s="73"/>
      <c r="M8" s="69"/>
      <c r="N8" s="69"/>
      <c r="O8" s="71"/>
      <c r="P8" s="73"/>
      <c r="Q8" s="69"/>
      <c r="R8" s="69"/>
      <c r="S8" s="71"/>
      <c r="T8" s="73"/>
      <c r="U8" s="69"/>
      <c r="V8" s="69"/>
      <c r="W8" s="71"/>
      <c r="X8" s="73"/>
    </row>
    <row r="9" spans="2:24" ht="20.25" customHeight="1">
      <c r="B9" s="31">
        <v>3</v>
      </c>
      <c r="C9" s="32" t="s">
        <v>78</v>
      </c>
      <c r="D9" s="30">
        <v>2003</v>
      </c>
      <c r="E9" s="70"/>
      <c r="F9" s="70"/>
      <c r="G9" s="72"/>
      <c r="H9" s="74"/>
      <c r="I9" s="70"/>
      <c r="J9" s="70"/>
      <c r="K9" s="72"/>
      <c r="L9" s="74"/>
      <c r="M9" s="70"/>
      <c r="N9" s="70"/>
      <c r="O9" s="72"/>
      <c r="P9" s="74"/>
      <c r="Q9" s="70"/>
      <c r="R9" s="70"/>
      <c r="S9" s="72"/>
      <c r="T9" s="74"/>
      <c r="U9" s="70"/>
      <c r="V9" s="70"/>
      <c r="W9" s="72"/>
      <c r="X9" s="74"/>
    </row>
    <row r="10" spans="2:24" ht="20.25" customHeight="1">
      <c r="B10" s="31">
        <v>4</v>
      </c>
      <c r="C10" s="32" t="s">
        <v>79</v>
      </c>
      <c r="D10" s="30">
        <v>2003</v>
      </c>
      <c r="E10" s="70"/>
      <c r="F10" s="70">
        <v>1</v>
      </c>
      <c r="G10" s="72"/>
      <c r="H10" s="74"/>
      <c r="I10" s="70"/>
      <c r="J10" s="70">
        <v>1</v>
      </c>
      <c r="K10" s="72"/>
      <c r="L10" s="74"/>
      <c r="M10" s="70"/>
      <c r="N10" s="70">
        <v>3</v>
      </c>
      <c r="O10" s="72"/>
      <c r="P10" s="74"/>
      <c r="Q10" s="70"/>
      <c r="R10" s="70">
        <v>2</v>
      </c>
      <c r="S10" s="72"/>
      <c r="T10" s="74"/>
      <c r="U10" s="70"/>
      <c r="V10" s="70">
        <v>5</v>
      </c>
      <c r="W10" s="72"/>
      <c r="X10" s="74"/>
    </row>
    <row r="11" spans="2:24" ht="20.25" customHeight="1">
      <c r="B11" s="31">
        <v>7</v>
      </c>
      <c r="C11" s="32" t="s">
        <v>80</v>
      </c>
      <c r="D11" s="30">
        <v>2002</v>
      </c>
      <c r="E11" s="70"/>
      <c r="F11" s="70">
        <v>8</v>
      </c>
      <c r="G11" s="72"/>
      <c r="H11" s="74"/>
      <c r="I11" s="70"/>
      <c r="J11" s="70">
        <v>6</v>
      </c>
      <c r="K11" s="72"/>
      <c r="L11" s="74"/>
      <c r="M11" s="70"/>
      <c r="N11" s="70">
        <v>11</v>
      </c>
      <c r="O11" s="72"/>
      <c r="P11" s="74"/>
      <c r="Q11" s="70"/>
      <c r="R11" s="70">
        <v>7</v>
      </c>
      <c r="S11" s="72"/>
      <c r="T11" s="74"/>
      <c r="U11" s="70"/>
      <c r="V11" s="70">
        <v>5</v>
      </c>
      <c r="W11" s="72"/>
      <c r="X11" s="74"/>
    </row>
    <row r="12" spans="2:24" ht="20.25" customHeight="1">
      <c r="B12" s="31">
        <v>8</v>
      </c>
      <c r="C12" s="32" t="s">
        <v>81</v>
      </c>
      <c r="D12" s="30">
        <v>2003</v>
      </c>
      <c r="E12" s="70"/>
      <c r="F12" s="70"/>
      <c r="G12" s="72"/>
      <c r="H12" s="74"/>
      <c r="I12" s="70"/>
      <c r="J12" s="70"/>
      <c r="K12" s="72"/>
      <c r="L12" s="74"/>
      <c r="M12" s="70"/>
      <c r="N12" s="70"/>
      <c r="O12" s="72"/>
      <c r="P12" s="74"/>
      <c r="Q12" s="70"/>
      <c r="R12" s="70"/>
      <c r="S12" s="72"/>
      <c r="T12" s="74"/>
      <c r="U12" s="70"/>
      <c r="V12" s="70"/>
      <c r="W12" s="72"/>
      <c r="X12" s="74"/>
    </row>
    <row r="13" spans="2:24" ht="20.25" customHeight="1">
      <c r="B13" s="31">
        <v>9</v>
      </c>
      <c r="C13" s="32" t="s">
        <v>82</v>
      </c>
      <c r="D13" s="30">
        <v>2002</v>
      </c>
      <c r="E13" s="70"/>
      <c r="F13" s="70">
        <v>1</v>
      </c>
      <c r="G13" s="72"/>
      <c r="H13" s="74"/>
      <c r="I13" s="70"/>
      <c r="J13" s="70"/>
      <c r="K13" s="72"/>
      <c r="L13" s="74"/>
      <c r="M13" s="70"/>
      <c r="N13" s="70"/>
      <c r="O13" s="72"/>
      <c r="P13" s="74"/>
      <c r="Q13" s="70"/>
      <c r="R13" s="70">
        <v>1</v>
      </c>
      <c r="S13" s="72"/>
      <c r="T13" s="74"/>
      <c r="U13" s="70"/>
      <c r="V13" s="70"/>
      <c r="W13" s="72"/>
      <c r="X13" s="74"/>
    </row>
    <row r="14" spans="2:24" ht="20.25" customHeight="1">
      <c r="B14" s="31">
        <v>10</v>
      </c>
      <c r="C14" s="32" t="s">
        <v>83</v>
      </c>
      <c r="D14" s="30">
        <v>2003</v>
      </c>
      <c r="E14" s="70"/>
      <c r="F14" s="70"/>
      <c r="G14" s="72"/>
      <c r="H14" s="74"/>
      <c r="I14" s="70"/>
      <c r="J14" s="70">
        <v>1</v>
      </c>
      <c r="K14" s="72"/>
      <c r="L14" s="74"/>
      <c r="M14" s="70"/>
      <c r="N14" s="70"/>
      <c r="O14" s="72"/>
      <c r="P14" s="74"/>
      <c r="Q14" s="70"/>
      <c r="R14" s="70"/>
      <c r="S14" s="72"/>
      <c r="T14" s="74"/>
      <c r="U14" s="70"/>
      <c r="V14" s="70"/>
      <c r="W14" s="72"/>
      <c r="X14" s="74"/>
    </row>
    <row r="15" spans="2:24" ht="20.25" customHeight="1">
      <c r="B15" s="31">
        <v>11</v>
      </c>
      <c r="C15" s="32" t="s">
        <v>84</v>
      </c>
      <c r="D15" s="30">
        <v>2002</v>
      </c>
      <c r="E15" s="70"/>
      <c r="F15" s="70">
        <v>1</v>
      </c>
      <c r="G15" s="72"/>
      <c r="H15" s="74"/>
      <c r="I15" s="70"/>
      <c r="J15" s="70">
        <v>2</v>
      </c>
      <c r="K15" s="72"/>
      <c r="L15" s="74"/>
      <c r="M15" s="70"/>
      <c r="N15" s="70"/>
      <c r="O15" s="72"/>
      <c r="P15" s="74"/>
      <c r="Q15" s="70"/>
      <c r="R15" s="70"/>
      <c r="S15" s="72"/>
      <c r="T15" s="74"/>
      <c r="U15" s="70"/>
      <c r="V15" s="70">
        <v>1</v>
      </c>
      <c r="W15" s="72"/>
      <c r="X15" s="74"/>
    </row>
    <row r="16" spans="2:24" ht="20.25" customHeight="1">
      <c r="B16" s="31">
        <v>12</v>
      </c>
      <c r="C16" s="32" t="s">
        <v>85</v>
      </c>
      <c r="D16" s="30">
        <v>2002</v>
      </c>
      <c r="E16" s="70"/>
      <c r="F16" s="70">
        <v>1</v>
      </c>
      <c r="G16" s="72"/>
      <c r="H16" s="74"/>
      <c r="I16" s="70"/>
      <c r="J16" s="70">
        <v>5</v>
      </c>
      <c r="K16" s="72"/>
      <c r="L16" s="74"/>
      <c r="M16" s="70"/>
      <c r="N16" s="70">
        <v>5</v>
      </c>
      <c r="O16" s="72"/>
      <c r="P16" s="74"/>
      <c r="Q16" s="70"/>
      <c r="R16" s="70">
        <v>2</v>
      </c>
      <c r="S16" s="72"/>
      <c r="T16" s="74"/>
      <c r="U16" s="70"/>
      <c r="V16" s="70">
        <v>2</v>
      </c>
      <c r="W16" s="72"/>
      <c r="X16" s="74"/>
    </row>
    <row r="17" spans="2:24" ht="20.25" customHeight="1">
      <c r="B17" s="31">
        <v>13</v>
      </c>
      <c r="C17" s="32" t="s">
        <v>86</v>
      </c>
      <c r="D17" s="30">
        <v>2003</v>
      </c>
      <c r="E17" s="70"/>
      <c r="F17" s="70"/>
      <c r="G17" s="72"/>
      <c r="H17" s="74"/>
      <c r="I17" s="70"/>
      <c r="J17" s="70">
        <v>4</v>
      </c>
      <c r="K17" s="72"/>
      <c r="L17" s="74"/>
      <c r="M17" s="70"/>
      <c r="N17" s="70">
        <v>3</v>
      </c>
      <c r="O17" s="72"/>
      <c r="P17" s="74"/>
      <c r="Q17" s="70"/>
      <c r="R17" s="70"/>
      <c r="S17" s="72"/>
      <c r="T17" s="74"/>
      <c r="U17" s="70"/>
      <c r="V17" s="70">
        <v>1</v>
      </c>
      <c r="W17" s="72"/>
      <c r="X17" s="74"/>
    </row>
    <row r="18" spans="2:24" ht="20.25" customHeight="1">
      <c r="B18" s="31">
        <v>14</v>
      </c>
      <c r="C18" s="32" t="s">
        <v>87</v>
      </c>
      <c r="D18" s="30">
        <v>2002</v>
      </c>
      <c r="E18" s="70"/>
      <c r="F18" s="70">
        <v>1</v>
      </c>
      <c r="G18" s="72"/>
      <c r="H18" s="74"/>
      <c r="I18" s="70"/>
      <c r="J18" s="70">
        <v>3</v>
      </c>
      <c r="K18" s="72"/>
      <c r="L18" s="74"/>
      <c r="M18" s="70"/>
      <c r="N18" s="70"/>
      <c r="O18" s="72"/>
      <c r="P18" s="74"/>
      <c r="Q18" s="70"/>
      <c r="R18" s="70"/>
      <c r="S18" s="72"/>
      <c r="T18" s="74"/>
      <c r="U18" s="70"/>
      <c r="V18" s="70">
        <v>4</v>
      </c>
      <c r="W18" s="72"/>
      <c r="X18" s="74"/>
    </row>
    <row r="19" spans="2:24" ht="20.25" customHeight="1">
      <c r="B19" s="31">
        <v>15</v>
      </c>
      <c r="C19" s="32" t="s">
        <v>88</v>
      </c>
      <c r="D19" s="30">
        <v>2003</v>
      </c>
      <c r="E19" s="70"/>
      <c r="F19" s="70">
        <v>1</v>
      </c>
      <c r="G19" s="72"/>
      <c r="H19" s="74"/>
      <c r="I19" s="70"/>
      <c r="J19" s="70"/>
      <c r="K19" s="72"/>
      <c r="L19" s="74"/>
      <c r="M19" s="70"/>
      <c r="N19" s="70">
        <v>1</v>
      </c>
      <c r="O19" s="72"/>
      <c r="P19" s="74"/>
      <c r="Q19" s="70"/>
      <c r="R19" s="70"/>
      <c r="S19" s="72"/>
      <c r="T19" s="74"/>
      <c r="U19" s="70"/>
      <c r="V19" s="70">
        <v>3</v>
      </c>
      <c r="W19" s="72"/>
      <c r="X19" s="74"/>
    </row>
    <row r="20" spans="2:24" ht="20.25" customHeight="1">
      <c r="B20" s="31">
        <v>16</v>
      </c>
      <c r="C20" s="32" t="s">
        <v>89</v>
      </c>
      <c r="D20" s="30">
        <v>2003</v>
      </c>
      <c r="E20" s="70"/>
      <c r="F20" s="70"/>
      <c r="G20" s="72"/>
      <c r="H20" s="74"/>
      <c r="I20" s="70"/>
      <c r="J20" s="70"/>
      <c r="K20" s="72"/>
      <c r="L20" s="74"/>
      <c r="M20" s="76"/>
      <c r="N20" s="70"/>
      <c r="O20" s="72"/>
      <c r="P20" s="74"/>
      <c r="Q20" s="76"/>
      <c r="R20" s="70"/>
      <c r="S20" s="72"/>
      <c r="T20" s="74"/>
      <c r="U20" s="76"/>
      <c r="V20" s="70"/>
      <c r="W20" s="72"/>
      <c r="X20" s="74"/>
    </row>
    <row r="21" spans="2:24" ht="20.25" customHeight="1">
      <c r="B21" s="31"/>
      <c r="C21" s="32"/>
      <c r="D21" s="33"/>
      <c r="E21" s="70"/>
      <c r="F21" s="70"/>
      <c r="G21" s="72"/>
      <c r="H21" s="74"/>
      <c r="I21" s="70"/>
      <c r="J21" s="70"/>
      <c r="K21" s="72"/>
      <c r="L21" s="74"/>
      <c r="M21" s="70"/>
      <c r="N21" s="70"/>
      <c r="O21" s="72"/>
      <c r="P21" s="74"/>
      <c r="Q21" s="70"/>
      <c r="R21" s="70"/>
      <c r="S21" s="72"/>
      <c r="T21" s="74"/>
      <c r="U21" s="70"/>
      <c r="V21" s="70"/>
      <c r="W21" s="72"/>
      <c r="X21" s="74"/>
    </row>
    <row r="22" spans="2:24" ht="20.25" customHeight="1">
      <c r="B22" s="31"/>
      <c r="C22" s="32"/>
      <c r="D22" s="33"/>
      <c r="E22" s="70"/>
      <c r="F22" s="70"/>
      <c r="G22" s="72"/>
      <c r="H22" s="74"/>
      <c r="I22" s="70"/>
      <c r="J22" s="70"/>
      <c r="K22" s="72"/>
      <c r="L22" s="74"/>
      <c r="M22" s="70"/>
      <c r="N22" s="70"/>
      <c r="O22" s="72"/>
      <c r="P22" s="74"/>
      <c r="Q22" s="70"/>
      <c r="R22" s="70"/>
      <c r="S22" s="72"/>
      <c r="T22" s="74"/>
      <c r="U22" s="70"/>
      <c r="V22" s="70"/>
      <c r="W22" s="72"/>
      <c r="X22" s="74"/>
    </row>
    <row r="23" spans="2:24" ht="20.25" customHeight="1" thickBot="1">
      <c r="B23" s="34"/>
      <c r="C23" s="35"/>
      <c r="D23" s="36"/>
      <c r="E23" s="77"/>
      <c r="F23" s="77"/>
      <c r="G23" s="78"/>
      <c r="H23" s="79"/>
      <c r="I23" s="77"/>
      <c r="J23" s="77"/>
      <c r="K23" s="78"/>
      <c r="L23" s="79"/>
      <c r="M23" s="77"/>
      <c r="N23" s="77"/>
      <c r="O23" s="78"/>
      <c r="P23" s="79"/>
      <c r="Q23" s="77"/>
      <c r="R23" s="77"/>
      <c r="S23" s="78"/>
      <c r="T23" s="79"/>
      <c r="U23" s="77"/>
      <c r="V23" s="77"/>
      <c r="W23" s="78"/>
      <c r="X23" s="79"/>
    </row>
    <row r="24" spans="2:24" ht="15" customHeight="1">
      <c r="B24" s="213" t="s">
        <v>15</v>
      </c>
      <c r="C24" s="214"/>
      <c r="D24" s="37"/>
      <c r="E24" s="213" t="s">
        <v>6</v>
      </c>
      <c r="F24" s="208" t="s">
        <v>141</v>
      </c>
      <c r="G24" s="209"/>
      <c r="H24" s="210"/>
      <c r="I24" s="213" t="s">
        <v>6</v>
      </c>
      <c r="J24" s="208" t="s">
        <v>142</v>
      </c>
      <c r="K24" s="209"/>
      <c r="L24" s="210"/>
      <c r="M24" s="213" t="s">
        <v>6</v>
      </c>
      <c r="N24" s="208" t="s">
        <v>145</v>
      </c>
      <c r="O24" s="209"/>
      <c r="P24" s="210"/>
      <c r="Q24" s="213" t="s">
        <v>6</v>
      </c>
      <c r="R24" s="208" t="s">
        <v>156</v>
      </c>
      <c r="S24" s="209"/>
      <c r="T24" s="210"/>
      <c r="U24" s="213" t="s">
        <v>6</v>
      </c>
      <c r="V24" s="208" t="s">
        <v>174</v>
      </c>
      <c r="W24" s="209"/>
      <c r="X24" s="210"/>
    </row>
    <row r="25" spans="2:24" ht="17.25" customHeight="1" thickBot="1">
      <c r="B25" s="223"/>
      <c r="C25" s="224"/>
      <c r="D25" s="37"/>
      <c r="E25" s="221"/>
      <c r="F25" s="211"/>
      <c r="G25" s="211"/>
      <c r="H25" s="212"/>
      <c r="I25" s="221"/>
      <c r="J25" s="211"/>
      <c r="K25" s="211"/>
      <c r="L25" s="212"/>
      <c r="M25" s="221"/>
      <c r="N25" s="211"/>
      <c r="O25" s="211"/>
      <c r="P25" s="212"/>
      <c r="Q25" s="221"/>
      <c r="R25" s="211"/>
      <c r="S25" s="211"/>
      <c r="T25" s="212"/>
      <c r="U25" s="221"/>
      <c r="V25" s="211"/>
      <c r="W25" s="211"/>
      <c r="X25" s="212"/>
    </row>
    <row r="26" spans="2:24" ht="16.5" customHeight="1" thickBot="1">
      <c r="B26" s="38"/>
      <c r="C26" s="39"/>
      <c r="D26" s="40"/>
      <c r="E26" s="41" t="s">
        <v>16</v>
      </c>
      <c r="F26" s="41"/>
      <c r="G26" s="41"/>
      <c r="H26" s="42"/>
      <c r="I26" s="41" t="s">
        <v>16</v>
      </c>
      <c r="J26" s="41"/>
      <c r="K26" s="41"/>
      <c r="L26" s="42"/>
      <c r="M26" s="41" t="s">
        <v>16</v>
      </c>
      <c r="N26" s="41"/>
      <c r="O26" s="41"/>
      <c r="P26" s="42"/>
      <c r="Q26" s="98" t="s">
        <v>16</v>
      </c>
      <c r="R26" s="98"/>
      <c r="S26" s="98"/>
      <c r="T26" s="42"/>
      <c r="U26" s="98" t="s">
        <v>16</v>
      </c>
      <c r="V26" s="98"/>
      <c r="W26" s="98"/>
      <c r="X26" s="42"/>
    </row>
    <row r="27" spans="2:24" ht="16.5" customHeight="1" thickBot="1">
      <c r="B27" s="213" t="s">
        <v>17</v>
      </c>
      <c r="C27" s="214"/>
      <c r="D27" s="215"/>
      <c r="E27" s="38"/>
      <c r="F27" s="39"/>
      <c r="G27" s="39"/>
      <c r="H27" s="40"/>
      <c r="I27" s="39"/>
      <c r="J27" s="39"/>
      <c r="K27" s="39"/>
      <c r="L27" s="40"/>
      <c r="M27" s="39"/>
      <c r="N27" s="39"/>
      <c r="O27" s="39"/>
      <c r="P27" s="40"/>
      <c r="Q27" s="39"/>
      <c r="R27" s="39"/>
      <c r="S27" s="39"/>
      <c r="T27" s="40"/>
      <c r="U27" s="39"/>
      <c r="V27" s="39"/>
      <c r="W27" s="39"/>
      <c r="X27" s="40"/>
    </row>
    <row r="28" spans="2:24" ht="16.5" customHeight="1">
      <c r="B28" s="219"/>
      <c r="C28" s="184"/>
      <c r="D28" s="37"/>
      <c r="E28" s="41" t="s">
        <v>18</v>
      </c>
      <c r="F28" s="41"/>
      <c r="G28" s="43"/>
      <c r="H28" s="37"/>
      <c r="I28" s="41" t="s">
        <v>18</v>
      </c>
      <c r="J28" s="41"/>
      <c r="K28" s="43"/>
      <c r="L28" s="37"/>
      <c r="M28" s="41" t="s">
        <v>18</v>
      </c>
      <c r="N28" s="41"/>
      <c r="O28" s="43"/>
      <c r="P28" s="37"/>
      <c r="Q28" s="98" t="s">
        <v>18</v>
      </c>
      <c r="R28" s="98"/>
      <c r="S28" s="43"/>
      <c r="T28" s="37"/>
      <c r="U28" s="98" t="s">
        <v>18</v>
      </c>
      <c r="V28" s="98"/>
      <c r="W28" s="43"/>
      <c r="X28" s="37"/>
    </row>
    <row r="29" spans="2:24" ht="16.5" customHeight="1" thickBot="1">
      <c r="B29" s="38"/>
      <c r="C29" s="39"/>
      <c r="D29" s="40"/>
      <c r="E29" s="39"/>
      <c r="F29" s="39"/>
      <c r="G29" s="39"/>
      <c r="H29" s="40"/>
      <c r="I29" s="39"/>
      <c r="J29" s="39"/>
      <c r="K29" s="39"/>
      <c r="L29" s="40"/>
      <c r="M29" s="39"/>
      <c r="N29" s="39"/>
      <c r="O29" s="39"/>
      <c r="P29" s="40"/>
      <c r="Q29" s="39"/>
      <c r="R29" s="39"/>
      <c r="S29" s="39"/>
      <c r="T29" s="40"/>
      <c r="U29" s="39"/>
      <c r="V29" s="39"/>
      <c r="W29" s="39"/>
      <c r="X29" s="40"/>
    </row>
    <row r="30" spans="2:24" ht="16.5" customHeight="1"/>
    <row r="31" spans="2:24" ht="16.5" customHeight="1"/>
    <row r="32" spans="2:24" ht="16.5" customHeight="1"/>
    <row r="33" ht="16.5" customHeight="1"/>
  </sheetData>
  <mergeCells count="28">
    <mergeCell ref="Q3:T3"/>
    <mergeCell ref="Q6:T6"/>
    <mergeCell ref="Q24:Q25"/>
    <mergeCell ref="R24:T25"/>
    <mergeCell ref="U3:X3"/>
    <mergeCell ref="U6:X6"/>
    <mergeCell ref="U24:U25"/>
    <mergeCell ref="V24:X25"/>
    <mergeCell ref="B5:D5"/>
    <mergeCell ref="B3:D3"/>
    <mergeCell ref="M3:P3"/>
    <mergeCell ref="B4:P4"/>
    <mergeCell ref="E3:H3"/>
    <mergeCell ref="I3:L3"/>
    <mergeCell ref="M6:P6"/>
    <mergeCell ref="B24:C24"/>
    <mergeCell ref="E24:E25"/>
    <mergeCell ref="I24:I25"/>
    <mergeCell ref="B6:D6"/>
    <mergeCell ref="E6:H6"/>
    <mergeCell ref="I6:L6"/>
    <mergeCell ref="B25:C25"/>
    <mergeCell ref="N24:P25"/>
    <mergeCell ref="B27:D27"/>
    <mergeCell ref="B28:C28"/>
    <mergeCell ref="M24:M25"/>
    <mergeCell ref="F24:H25"/>
    <mergeCell ref="J24:L25"/>
  </mergeCells>
  <pageMargins left="0" right="0.19685039370078741" top="0.78740157480314965" bottom="0.78740157480314965" header="0.31496062992125984" footer="0.31496062992125984"/>
  <pageSetup paperSize="9" scale="98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X33"/>
  <sheetViews>
    <sheetView topLeftCell="A4" workbookViewId="0">
      <selection activeCell="Z32" sqref="Z32:AA32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140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  <col min="17" max="17" width="12.28515625" customWidth="1"/>
    <col min="18" max="18" width="3.140625" customWidth="1"/>
    <col min="19" max="19" width="2.140625" customWidth="1"/>
    <col min="20" max="20" width="2.85546875" customWidth="1"/>
    <col min="21" max="21" width="12.28515625" customWidth="1"/>
    <col min="22" max="22" width="3.140625" customWidth="1"/>
    <col min="23" max="23" width="2.140625" customWidth="1"/>
    <col min="24" max="24" width="2.85546875" customWidth="1"/>
  </cols>
  <sheetData>
    <row r="1" spans="2:24" ht="17.25" customHeight="1">
      <c r="B1">
        <v>3</v>
      </c>
    </row>
    <row r="2" spans="2:24" ht="17.25" customHeight="1" thickBot="1"/>
    <row r="3" spans="2:24" ht="16.5" customHeight="1" thickBot="1">
      <c r="B3" s="225" t="s">
        <v>14</v>
      </c>
      <c r="C3" s="226"/>
      <c r="D3" s="227"/>
      <c r="E3" s="225" t="s">
        <v>35</v>
      </c>
      <c r="F3" s="226"/>
      <c r="G3" s="226"/>
      <c r="H3" s="226"/>
      <c r="I3" s="225" t="s">
        <v>34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</row>
    <row r="4" spans="2:24" ht="15.75" customHeight="1" thickBot="1"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2:24" ht="15.75" customHeight="1">
      <c r="B5" s="213" t="s">
        <v>20</v>
      </c>
      <c r="C5" s="214"/>
      <c r="D5" s="215"/>
      <c r="E5" s="50" t="s">
        <v>21</v>
      </c>
      <c r="F5" s="50"/>
      <c r="G5" s="50"/>
      <c r="H5" s="51"/>
      <c r="I5" s="93" t="s">
        <v>22</v>
      </c>
      <c r="J5" s="50"/>
      <c r="K5" s="50"/>
      <c r="L5" s="51"/>
      <c r="M5" s="93" t="s">
        <v>23</v>
      </c>
      <c r="N5" s="50"/>
      <c r="O5" s="50"/>
      <c r="P5" s="51"/>
      <c r="Q5" s="96" t="s">
        <v>60</v>
      </c>
      <c r="R5" s="96"/>
      <c r="S5" s="96"/>
      <c r="T5" s="97"/>
      <c r="U5" s="96" t="s">
        <v>61</v>
      </c>
      <c r="V5" s="96"/>
      <c r="W5" s="96"/>
      <c r="X5" s="97"/>
    </row>
    <row r="6" spans="2:24" ht="15.75" customHeight="1" thickBot="1">
      <c r="B6" s="230" t="str">
        <f>'ROZLOSOVÁNÍ '!E7</f>
        <v>MUKS Świętochłowice</v>
      </c>
      <c r="C6" s="231"/>
      <c r="D6" s="232"/>
      <c r="E6" s="216" t="str">
        <f>'ROZLOSOVÁNÍ '!G7</f>
        <v>MTS ŻORY</v>
      </c>
      <c r="F6" s="217"/>
      <c r="G6" s="217"/>
      <c r="H6" s="218"/>
      <c r="I6" s="216" t="str">
        <f>'ROZLOSOVÁNÍ '!G8</f>
        <v>HK AS Trenčín</v>
      </c>
      <c r="J6" s="217"/>
      <c r="K6" s="217"/>
      <c r="L6" s="218"/>
      <c r="M6" s="216" t="str">
        <f>'ROZLOSOVÁNÍ '!E8</f>
        <v>MHK Bytča</v>
      </c>
      <c r="N6" s="217"/>
      <c r="O6" s="217"/>
      <c r="P6" s="218"/>
      <c r="Q6" s="216" t="str">
        <f>'ROZLOSOVÁNÍ '!E6</f>
        <v>TJ Sokol Poruba</v>
      </c>
      <c r="R6" s="217"/>
      <c r="S6" s="217"/>
      <c r="T6" s="218"/>
      <c r="U6" s="216" t="str">
        <f>'ROZLOSOVÁNÍ '!G6</f>
        <v>1. SC 98 Bohumín</v>
      </c>
      <c r="V6" s="217"/>
      <c r="W6" s="217"/>
      <c r="X6" s="218"/>
    </row>
    <row r="7" spans="2:24" ht="16.5" customHeight="1" thickBot="1">
      <c r="B7" s="46" t="s">
        <v>5</v>
      </c>
      <c r="C7" s="47" t="s">
        <v>24</v>
      </c>
      <c r="D7" s="48" t="s">
        <v>25</v>
      </c>
      <c r="E7" s="27" t="s">
        <v>4</v>
      </c>
      <c r="F7" s="27"/>
      <c r="G7" s="25" t="s">
        <v>26</v>
      </c>
      <c r="H7" s="26" t="s">
        <v>27</v>
      </c>
      <c r="I7" s="27" t="s">
        <v>4</v>
      </c>
      <c r="J7" s="27"/>
      <c r="K7" s="25" t="s">
        <v>26</v>
      </c>
      <c r="L7" s="26" t="s">
        <v>27</v>
      </c>
      <c r="M7" s="27" t="s">
        <v>4</v>
      </c>
      <c r="N7" s="27"/>
      <c r="O7" s="25" t="s">
        <v>26</v>
      </c>
      <c r="P7" s="26" t="s">
        <v>27</v>
      </c>
      <c r="Q7" s="27" t="s">
        <v>4</v>
      </c>
      <c r="R7" s="27"/>
      <c r="S7" s="25" t="s">
        <v>26</v>
      </c>
      <c r="T7" s="26" t="s">
        <v>27</v>
      </c>
      <c r="U7" s="27" t="s">
        <v>4</v>
      </c>
      <c r="V7" s="27"/>
      <c r="W7" s="25" t="s">
        <v>26</v>
      </c>
      <c r="X7" s="26" t="s">
        <v>27</v>
      </c>
    </row>
    <row r="8" spans="2:24" ht="20.25" customHeight="1">
      <c r="B8" s="28">
        <v>13</v>
      </c>
      <c r="C8" s="29" t="s">
        <v>90</v>
      </c>
      <c r="D8" s="30">
        <v>2002</v>
      </c>
      <c r="E8" s="70"/>
      <c r="F8" s="69"/>
      <c r="G8" s="71"/>
      <c r="H8" s="73"/>
      <c r="I8" s="69"/>
      <c r="J8" s="69"/>
      <c r="K8" s="71"/>
      <c r="L8" s="73"/>
      <c r="M8" s="69"/>
      <c r="N8" s="69"/>
      <c r="O8" s="71"/>
      <c r="P8" s="73"/>
      <c r="Q8" s="69"/>
      <c r="R8" s="69"/>
      <c r="S8" s="71"/>
      <c r="T8" s="73"/>
      <c r="U8" s="69"/>
      <c r="V8" s="69"/>
      <c r="W8" s="71"/>
      <c r="X8" s="73"/>
    </row>
    <row r="9" spans="2:24" ht="20.25" customHeight="1">
      <c r="B9" s="31">
        <v>4</v>
      </c>
      <c r="C9" s="32" t="s">
        <v>91</v>
      </c>
      <c r="D9" s="30">
        <v>2002</v>
      </c>
      <c r="E9" s="70"/>
      <c r="F9" s="70">
        <v>3</v>
      </c>
      <c r="G9" s="72"/>
      <c r="H9" s="74"/>
      <c r="I9" s="70"/>
      <c r="J9" s="70">
        <v>1</v>
      </c>
      <c r="K9" s="72"/>
      <c r="L9" s="74"/>
      <c r="M9" s="70"/>
      <c r="N9" s="70">
        <v>4</v>
      </c>
      <c r="O9" s="72"/>
      <c r="P9" s="74"/>
      <c r="Q9" s="70"/>
      <c r="R9" s="70">
        <v>3</v>
      </c>
      <c r="S9" s="72"/>
      <c r="T9" s="74"/>
      <c r="U9" s="70"/>
      <c r="V9" s="70">
        <v>4</v>
      </c>
      <c r="W9" s="72"/>
      <c r="X9" s="74"/>
    </row>
    <row r="10" spans="2:24" ht="20.25" customHeight="1">
      <c r="B10" s="31">
        <v>16</v>
      </c>
      <c r="C10" s="32" t="s">
        <v>92</v>
      </c>
      <c r="D10" s="30">
        <v>2002</v>
      </c>
      <c r="E10" s="70"/>
      <c r="F10" s="70">
        <v>1</v>
      </c>
      <c r="G10" s="72"/>
      <c r="H10" s="74"/>
      <c r="I10" s="70"/>
      <c r="J10" s="70">
        <v>5</v>
      </c>
      <c r="K10" s="72"/>
      <c r="L10" s="74"/>
      <c r="M10" s="70"/>
      <c r="N10" s="70">
        <v>4</v>
      </c>
      <c r="O10" s="72"/>
      <c r="P10" s="74"/>
      <c r="Q10" s="70"/>
      <c r="R10" s="70">
        <v>6</v>
      </c>
      <c r="S10" s="72"/>
      <c r="T10" s="74"/>
      <c r="U10" s="70"/>
      <c r="V10" s="70">
        <v>9</v>
      </c>
      <c r="W10" s="72"/>
      <c r="X10" s="74"/>
    </row>
    <row r="11" spans="2:24" ht="20.25" customHeight="1">
      <c r="B11" s="31">
        <v>6</v>
      </c>
      <c r="C11" s="32" t="s">
        <v>93</v>
      </c>
      <c r="D11" s="30">
        <v>2002</v>
      </c>
      <c r="E11" s="70"/>
      <c r="F11" s="70">
        <v>4</v>
      </c>
      <c r="G11" s="72"/>
      <c r="H11" s="74"/>
      <c r="I11" s="70"/>
      <c r="J11" s="70"/>
      <c r="K11" s="72"/>
      <c r="L11" s="74"/>
      <c r="M11" s="70"/>
      <c r="N11" s="70">
        <v>3</v>
      </c>
      <c r="O11" s="72"/>
      <c r="P11" s="74"/>
      <c r="Q11" s="70"/>
      <c r="R11" s="70">
        <v>6</v>
      </c>
      <c r="S11" s="72"/>
      <c r="T11" s="74"/>
      <c r="U11" s="70"/>
      <c r="V11" s="70">
        <v>2</v>
      </c>
      <c r="W11" s="72"/>
      <c r="X11" s="74"/>
    </row>
    <row r="12" spans="2:24" ht="20.25" customHeight="1">
      <c r="B12" s="31">
        <v>15</v>
      </c>
      <c r="C12" s="32" t="s">
        <v>94</v>
      </c>
      <c r="D12" s="30">
        <v>2002</v>
      </c>
      <c r="E12" s="70"/>
      <c r="F12" s="70">
        <v>5</v>
      </c>
      <c r="G12" s="72"/>
      <c r="H12" s="74"/>
      <c r="I12" s="70"/>
      <c r="J12" s="70">
        <v>3</v>
      </c>
      <c r="K12" s="72"/>
      <c r="L12" s="74"/>
      <c r="M12" s="70"/>
      <c r="N12" s="70">
        <v>11</v>
      </c>
      <c r="O12" s="72"/>
      <c r="P12" s="74"/>
      <c r="Q12" s="70"/>
      <c r="R12" s="70">
        <v>3</v>
      </c>
      <c r="S12" s="72"/>
      <c r="T12" s="74"/>
      <c r="U12" s="70"/>
      <c r="V12" s="70">
        <v>5</v>
      </c>
      <c r="W12" s="72"/>
      <c r="X12" s="74"/>
    </row>
    <row r="13" spans="2:24" ht="20.25" customHeight="1">
      <c r="B13" s="31">
        <v>8</v>
      </c>
      <c r="C13" s="32" t="s">
        <v>95</v>
      </c>
      <c r="D13" s="33">
        <v>2002</v>
      </c>
      <c r="E13" s="70"/>
      <c r="F13" s="70">
        <v>2</v>
      </c>
      <c r="G13" s="72"/>
      <c r="H13" s="74"/>
      <c r="I13" s="70"/>
      <c r="J13" s="70">
        <v>2</v>
      </c>
      <c r="K13" s="72"/>
      <c r="L13" s="74"/>
      <c r="M13" s="70"/>
      <c r="N13" s="70">
        <v>2</v>
      </c>
      <c r="O13" s="72"/>
      <c r="P13" s="74"/>
      <c r="Q13" s="70"/>
      <c r="R13" s="70"/>
      <c r="S13" s="72"/>
      <c r="T13" s="74"/>
      <c r="U13" s="70"/>
      <c r="V13" s="70">
        <v>1</v>
      </c>
      <c r="W13" s="72"/>
      <c r="X13" s="74"/>
    </row>
    <row r="14" spans="2:24" ht="20.25" customHeight="1">
      <c r="B14" s="31">
        <v>12</v>
      </c>
      <c r="C14" s="32" t="s">
        <v>96</v>
      </c>
      <c r="D14" s="33">
        <v>2003</v>
      </c>
      <c r="E14" s="70"/>
      <c r="F14" s="70"/>
      <c r="G14" s="72"/>
      <c r="H14" s="74"/>
      <c r="I14" s="70"/>
      <c r="J14" s="70"/>
      <c r="K14" s="72"/>
      <c r="L14" s="74"/>
      <c r="M14" s="70"/>
      <c r="N14" s="70"/>
      <c r="O14" s="72"/>
      <c r="P14" s="74"/>
      <c r="Q14" s="70"/>
      <c r="R14" s="70"/>
      <c r="S14" s="72"/>
      <c r="T14" s="74"/>
      <c r="U14" s="70"/>
      <c r="V14" s="70"/>
      <c r="W14" s="72"/>
      <c r="X14" s="74"/>
    </row>
    <row r="15" spans="2:24" ht="20.25" customHeight="1">
      <c r="B15" s="31">
        <v>1</v>
      </c>
      <c r="C15" s="32" t="s">
        <v>97</v>
      </c>
      <c r="D15" s="33">
        <v>2004</v>
      </c>
      <c r="E15" s="70"/>
      <c r="F15" s="70"/>
      <c r="G15" s="72"/>
      <c r="H15" s="74"/>
      <c r="I15" s="70"/>
      <c r="J15" s="70"/>
      <c r="K15" s="72"/>
      <c r="L15" s="74"/>
      <c r="M15" s="70"/>
      <c r="N15" s="70"/>
      <c r="O15" s="72"/>
      <c r="P15" s="74"/>
      <c r="Q15" s="70"/>
      <c r="R15" s="70"/>
      <c r="S15" s="72"/>
      <c r="T15" s="74"/>
      <c r="U15" s="70"/>
      <c r="V15" s="70"/>
      <c r="W15" s="72"/>
      <c r="X15" s="74"/>
    </row>
    <row r="16" spans="2:24" ht="20.25" customHeight="1">
      <c r="B16" s="31">
        <v>7</v>
      </c>
      <c r="C16" s="32" t="s">
        <v>98</v>
      </c>
      <c r="D16" s="33">
        <v>2004</v>
      </c>
      <c r="E16" s="70"/>
      <c r="F16" s="70"/>
      <c r="G16" s="72"/>
      <c r="H16" s="74"/>
      <c r="I16" s="70"/>
      <c r="J16" s="70"/>
      <c r="K16" s="72"/>
      <c r="L16" s="74"/>
      <c r="M16" s="70"/>
      <c r="N16" s="70"/>
      <c r="O16" s="72"/>
      <c r="P16" s="74"/>
      <c r="Q16" s="70"/>
      <c r="R16" s="70">
        <v>2</v>
      </c>
      <c r="S16" s="72"/>
      <c r="T16" s="74"/>
      <c r="U16" s="70"/>
      <c r="V16" s="70"/>
      <c r="W16" s="72"/>
      <c r="X16" s="74"/>
    </row>
    <row r="17" spans="2:24" ht="20.25" customHeight="1">
      <c r="B17" s="31">
        <v>14</v>
      </c>
      <c r="C17" s="32" t="s">
        <v>99</v>
      </c>
      <c r="D17" s="33">
        <v>2004</v>
      </c>
      <c r="E17" s="70"/>
      <c r="F17" s="70"/>
      <c r="G17" s="72"/>
      <c r="H17" s="74"/>
      <c r="I17" s="70"/>
      <c r="J17" s="70">
        <v>1</v>
      </c>
      <c r="K17" s="72"/>
      <c r="L17" s="74"/>
      <c r="M17" s="70"/>
      <c r="N17" s="70"/>
      <c r="O17" s="72"/>
      <c r="P17" s="74"/>
      <c r="Q17" s="70"/>
      <c r="R17" s="70"/>
      <c r="S17" s="72"/>
      <c r="T17" s="74"/>
      <c r="U17" s="70"/>
      <c r="V17" s="70">
        <v>1</v>
      </c>
      <c r="W17" s="72"/>
      <c r="X17" s="74"/>
    </row>
    <row r="18" spans="2:24" ht="20.25" customHeight="1">
      <c r="B18" s="31">
        <v>5</v>
      </c>
      <c r="C18" s="32" t="s">
        <v>100</v>
      </c>
      <c r="D18" s="33">
        <v>2004</v>
      </c>
      <c r="E18" s="70"/>
      <c r="F18" s="70"/>
      <c r="G18" s="72"/>
      <c r="H18" s="74"/>
      <c r="I18" s="70"/>
      <c r="J18" s="70"/>
      <c r="K18" s="72"/>
      <c r="L18" s="74"/>
      <c r="M18" s="70"/>
      <c r="N18" s="70"/>
      <c r="O18" s="72"/>
      <c r="P18" s="74"/>
      <c r="Q18" s="70"/>
      <c r="R18" s="70"/>
      <c r="S18" s="72"/>
      <c r="T18" s="74"/>
      <c r="U18" s="70"/>
      <c r="V18" s="70"/>
      <c r="W18" s="72"/>
      <c r="X18" s="74"/>
    </row>
    <row r="19" spans="2:24" ht="20.25" customHeight="1">
      <c r="B19" s="31">
        <v>3</v>
      </c>
      <c r="C19" s="32" t="s">
        <v>101</v>
      </c>
      <c r="D19" s="33">
        <v>2004</v>
      </c>
      <c r="E19" s="70"/>
      <c r="F19" s="70"/>
      <c r="G19" s="72"/>
      <c r="H19" s="74"/>
      <c r="I19" s="70"/>
      <c r="J19" s="70"/>
      <c r="K19" s="72"/>
      <c r="L19" s="74"/>
      <c r="M19" s="70"/>
      <c r="N19" s="70"/>
      <c r="O19" s="72"/>
      <c r="P19" s="74"/>
      <c r="Q19" s="70"/>
      <c r="R19" s="70"/>
      <c r="S19" s="72"/>
      <c r="T19" s="74"/>
      <c r="U19" s="70"/>
      <c r="V19" s="70"/>
      <c r="W19" s="72"/>
      <c r="X19" s="74"/>
    </row>
    <row r="20" spans="2:24" ht="20.25" customHeight="1">
      <c r="B20" s="31">
        <v>9</v>
      </c>
      <c r="C20" s="32" t="s">
        <v>102</v>
      </c>
      <c r="D20" s="33">
        <v>2004</v>
      </c>
      <c r="E20" s="70"/>
      <c r="F20" s="70"/>
      <c r="G20" s="72"/>
      <c r="H20" s="74"/>
      <c r="I20" s="70"/>
      <c r="J20" s="70"/>
      <c r="K20" s="72"/>
      <c r="L20" s="74"/>
      <c r="M20" s="76"/>
      <c r="N20" s="70"/>
      <c r="O20" s="72"/>
      <c r="P20" s="74"/>
      <c r="Q20" s="76"/>
      <c r="R20" s="70"/>
      <c r="S20" s="72"/>
      <c r="T20" s="74"/>
      <c r="U20" s="76"/>
      <c r="V20" s="70"/>
      <c r="W20" s="72"/>
      <c r="X20" s="74"/>
    </row>
    <row r="21" spans="2:24" ht="20.25" customHeight="1">
      <c r="B21" s="31"/>
      <c r="C21" s="32"/>
      <c r="D21" s="33"/>
      <c r="E21" s="70"/>
      <c r="F21" s="70"/>
      <c r="G21" s="72"/>
      <c r="H21" s="74"/>
      <c r="I21" s="70"/>
      <c r="J21" s="70"/>
      <c r="K21" s="72"/>
      <c r="L21" s="74"/>
      <c r="M21" s="70"/>
      <c r="N21" s="70"/>
      <c r="O21" s="72"/>
      <c r="P21" s="74"/>
      <c r="Q21" s="70"/>
      <c r="R21" s="70"/>
      <c r="S21" s="72"/>
      <c r="T21" s="74"/>
      <c r="U21" s="70"/>
      <c r="V21" s="70"/>
      <c r="W21" s="72"/>
      <c r="X21" s="74"/>
    </row>
    <row r="22" spans="2:24" ht="20.25" customHeight="1">
      <c r="B22" s="31"/>
      <c r="C22" s="32"/>
      <c r="D22" s="33"/>
      <c r="E22" s="70"/>
      <c r="F22" s="70"/>
      <c r="G22" s="72"/>
      <c r="H22" s="74"/>
      <c r="I22" s="70"/>
      <c r="J22" s="70"/>
      <c r="K22" s="72"/>
      <c r="L22" s="74"/>
      <c r="M22" s="70"/>
      <c r="N22" s="70"/>
      <c r="O22" s="72"/>
      <c r="P22" s="74"/>
      <c r="Q22" s="70"/>
      <c r="R22" s="70"/>
      <c r="S22" s="72"/>
      <c r="T22" s="74"/>
      <c r="U22" s="70"/>
      <c r="V22" s="70"/>
      <c r="W22" s="72"/>
      <c r="X22" s="74"/>
    </row>
    <row r="23" spans="2:24" ht="20.25" customHeight="1" thickBot="1">
      <c r="B23" s="34"/>
      <c r="C23" s="35"/>
      <c r="D23" s="36"/>
      <c r="E23" s="77"/>
      <c r="F23" s="77"/>
      <c r="G23" s="78"/>
      <c r="H23" s="79"/>
      <c r="I23" s="77"/>
      <c r="J23" s="77"/>
      <c r="K23" s="78"/>
      <c r="L23" s="79"/>
      <c r="M23" s="77"/>
      <c r="N23" s="77"/>
      <c r="O23" s="78"/>
      <c r="P23" s="79"/>
      <c r="Q23" s="77"/>
      <c r="R23" s="77"/>
      <c r="S23" s="78"/>
      <c r="T23" s="79"/>
      <c r="U23" s="77"/>
      <c r="V23" s="77"/>
      <c r="W23" s="78"/>
      <c r="X23" s="79"/>
    </row>
    <row r="24" spans="2:24" ht="15" customHeight="1">
      <c r="B24" s="213" t="s">
        <v>15</v>
      </c>
      <c r="C24" s="214"/>
      <c r="D24" s="37"/>
      <c r="E24" s="213" t="s">
        <v>6</v>
      </c>
      <c r="F24" s="208" t="s">
        <v>103</v>
      </c>
      <c r="G24" s="209"/>
      <c r="H24" s="210"/>
      <c r="I24" s="213" t="s">
        <v>6</v>
      </c>
      <c r="J24" s="208" t="s">
        <v>156</v>
      </c>
      <c r="K24" s="209"/>
      <c r="L24" s="210"/>
      <c r="M24" s="213" t="s">
        <v>6</v>
      </c>
      <c r="N24" s="208" t="s">
        <v>157</v>
      </c>
      <c r="O24" s="209"/>
      <c r="P24" s="210"/>
      <c r="Q24" s="213" t="s">
        <v>6</v>
      </c>
      <c r="R24" s="208" t="s">
        <v>171</v>
      </c>
      <c r="S24" s="209"/>
      <c r="T24" s="210"/>
      <c r="U24" s="213" t="s">
        <v>6</v>
      </c>
      <c r="V24" s="208" t="s">
        <v>175</v>
      </c>
      <c r="W24" s="209"/>
      <c r="X24" s="210"/>
    </row>
    <row r="25" spans="2:24" ht="17.25" customHeight="1" thickBot="1">
      <c r="B25" s="223"/>
      <c r="C25" s="224"/>
      <c r="D25" s="37"/>
      <c r="E25" s="221"/>
      <c r="F25" s="211"/>
      <c r="G25" s="211"/>
      <c r="H25" s="212"/>
      <c r="I25" s="221"/>
      <c r="J25" s="211"/>
      <c r="K25" s="211"/>
      <c r="L25" s="212"/>
      <c r="M25" s="221"/>
      <c r="N25" s="211"/>
      <c r="O25" s="211"/>
      <c r="P25" s="212"/>
      <c r="Q25" s="221"/>
      <c r="R25" s="211"/>
      <c r="S25" s="211"/>
      <c r="T25" s="212"/>
      <c r="U25" s="221"/>
      <c r="V25" s="211"/>
      <c r="W25" s="211"/>
      <c r="X25" s="212"/>
    </row>
    <row r="26" spans="2:24" ht="16.5" customHeight="1" thickBot="1">
      <c r="B26" s="38"/>
      <c r="C26" s="39"/>
      <c r="D26" s="40"/>
      <c r="E26" s="49" t="s">
        <v>16</v>
      </c>
      <c r="F26" s="49"/>
      <c r="G26" s="49"/>
      <c r="H26" s="42"/>
      <c r="I26" s="49" t="s">
        <v>16</v>
      </c>
      <c r="J26" s="49"/>
      <c r="K26" s="49"/>
      <c r="L26" s="42"/>
      <c r="M26" s="49" t="s">
        <v>16</v>
      </c>
      <c r="N26" s="49"/>
      <c r="O26" s="49"/>
      <c r="P26" s="42"/>
      <c r="Q26" s="98" t="s">
        <v>16</v>
      </c>
      <c r="R26" s="98"/>
      <c r="S26" s="98"/>
      <c r="T26" s="42"/>
      <c r="U26" s="98" t="s">
        <v>16</v>
      </c>
      <c r="V26" s="98"/>
      <c r="W26" s="98"/>
      <c r="X26" s="42"/>
    </row>
    <row r="27" spans="2:24" ht="16.5" customHeight="1" thickBot="1">
      <c r="B27" s="213" t="s">
        <v>17</v>
      </c>
      <c r="C27" s="214"/>
      <c r="D27" s="215"/>
      <c r="E27" s="38"/>
      <c r="F27" s="39"/>
      <c r="G27" s="39"/>
      <c r="H27" s="40"/>
      <c r="I27" s="39"/>
      <c r="J27" s="39"/>
      <c r="K27" s="39"/>
      <c r="L27" s="40"/>
      <c r="M27" s="39"/>
      <c r="N27" s="39"/>
      <c r="O27" s="39"/>
      <c r="P27" s="40"/>
      <c r="Q27" s="39"/>
      <c r="R27" s="39"/>
      <c r="S27" s="39"/>
      <c r="T27" s="40"/>
      <c r="U27" s="39"/>
      <c r="V27" s="39"/>
      <c r="W27" s="39"/>
      <c r="X27" s="40"/>
    </row>
    <row r="28" spans="2:24" ht="16.5" customHeight="1">
      <c r="B28" s="219"/>
      <c r="C28" s="184"/>
      <c r="D28" s="37"/>
      <c r="E28" s="49" t="s">
        <v>18</v>
      </c>
      <c r="F28" s="49"/>
      <c r="G28" s="43"/>
      <c r="H28" s="37"/>
      <c r="I28" s="49" t="s">
        <v>18</v>
      </c>
      <c r="J28" s="49"/>
      <c r="K28" s="43"/>
      <c r="L28" s="37"/>
      <c r="M28" s="49" t="s">
        <v>18</v>
      </c>
      <c r="N28" s="49"/>
      <c r="O28" s="43"/>
      <c r="P28" s="37"/>
      <c r="Q28" s="98" t="s">
        <v>18</v>
      </c>
      <c r="R28" s="98"/>
      <c r="S28" s="43"/>
      <c r="T28" s="37"/>
      <c r="U28" s="98" t="s">
        <v>18</v>
      </c>
      <c r="V28" s="98"/>
      <c r="W28" s="43"/>
      <c r="X28" s="37"/>
    </row>
    <row r="29" spans="2:24" ht="16.5" customHeight="1" thickBot="1">
      <c r="B29" s="38"/>
      <c r="C29" s="39"/>
      <c r="D29" s="40"/>
      <c r="E29" s="39"/>
      <c r="F29" s="39"/>
      <c r="G29" s="39"/>
      <c r="H29" s="40"/>
      <c r="I29" s="39"/>
      <c r="J29" s="39"/>
      <c r="K29" s="39"/>
      <c r="L29" s="40"/>
      <c r="M29" s="39"/>
      <c r="N29" s="39"/>
      <c r="O29" s="39"/>
      <c r="P29" s="40"/>
      <c r="Q29" s="39"/>
      <c r="R29" s="39"/>
      <c r="S29" s="39"/>
      <c r="T29" s="40"/>
      <c r="U29" s="39"/>
      <c r="V29" s="39"/>
      <c r="W29" s="39"/>
      <c r="X29" s="40"/>
    </row>
    <row r="30" spans="2:24" ht="16.5" customHeight="1"/>
    <row r="31" spans="2:24" ht="16.5" customHeight="1"/>
    <row r="32" spans="2:24" ht="16.5" customHeight="1"/>
    <row r="33" ht="16.5" customHeight="1"/>
  </sheetData>
  <mergeCells count="28">
    <mergeCell ref="Q3:T3"/>
    <mergeCell ref="Q6:T6"/>
    <mergeCell ref="Q24:Q25"/>
    <mergeCell ref="R24:T25"/>
    <mergeCell ref="U3:X3"/>
    <mergeCell ref="U6:X6"/>
    <mergeCell ref="U24:U25"/>
    <mergeCell ref="V24:X25"/>
    <mergeCell ref="B5:D5"/>
    <mergeCell ref="B3:D3"/>
    <mergeCell ref="E3:H3"/>
    <mergeCell ref="I3:L3"/>
    <mergeCell ref="M3:P3"/>
    <mergeCell ref="B4:P4"/>
    <mergeCell ref="B27:D27"/>
    <mergeCell ref="B28:C28"/>
    <mergeCell ref="F24:H25"/>
    <mergeCell ref="M6:P6"/>
    <mergeCell ref="B24:C24"/>
    <mergeCell ref="E24:E25"/>
    <mergeCell ref="B6:D6"/>
    <mergeCell ref="E6:H6"/>
    <mergeCell ref="I6:L6"/>
    <mergeCell ref="N24:P25"/>
    <mergeCell ref="B25:C25"/>
    <mergeCell ref="J24:L25"/>
    <mergeCell ref="M24:M25"/>
    <mergeCell ref="I24:I25"/>
  </mergeCells>
  <pageMargins left="0" right="0.19685039370078741" top="0.78740157480314965" bottom="0.78740157480314965" header="0.31496062992125984" footer="0.31496062992125984"/>
  <pageSetup paperSize="9" scale="98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X33"/>
  <sheetViews>
    <sheetView topLeftCell="A13" workbookViewId="0">
      <selection activeCell="AB29" sqref="AB29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57031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  <col min="17" max="17" width="12.28515625" customWidth="1"/>
    <col min="18" max="18" width="3.140625" customWidth="1"/>
    <col min="19" max="19" width="2.140625" customWidth="1"/>
    <col min="20" max="20" width="2.85546875" customWidth="1"/>
    <col min="21" max="21" width="12.28515625" customWidth="1"/>
    <col min="22" max="22" width="3.140625" customWidth="1"/>
    <col min="23" max="23" width="2.140625" customWidth="1"/>
    <col min="24" max="24" width="2.85546875" customWidth="1"/>
  </cols>
  <sheetData>
    <row r="1" spans="2:24" ht="17.25" customHeight="1">
      <c r="B1">
        <v>4</v>
      </c>
    </row>
    <row r="2" spans="2:24" ht="17.25" customHeight="1" thickBot="1"/>
    <row r="3" spans="2:24" ht="16.5" customHeight="1" thickBot="1">
      <c r="B3" s="225" t="s">
        <v>14</v>
      </c>
      <c r="C3" s="226"/>
      <c r="D3" s="227"/>
      <c r="E3" s="225" t="s">
        <v>33</v>
      </c>
      <c r="F3" s="226"/>
      <c r="G3" s="226"/>
      <c r="H3" s="226"/>
      <c r="I3" s="225" t="s">
        <v>34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</row>
    <row r="4" spans="2:24" ht="15.75" customHeight="1" thickBot="1"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2:24" ht="15.75" customHeight="1">
      <c r="B5" s="213" t="s">
        <v>20</v>
      </c>
      <c r="C5" s="214"/>
      <c r="D5" s="215"/>
      <c r="E5" s="50" t="s">
        <v>21</v>
      </c>
      <c r="F5" s="50"/>
      <c r="G5" s="50"/>
      <c r="H5" s="51"/>
      <c r="I5" s="50" t="s">
        <v>22</v>
      </c>
      <c r="J5" s="50"/>
      <c r="K5" s="50"/>
      <c r="L5" s="51"/>
      <c r="M5" s="93" t="s">
        <v>23</v>
      </c>
      <c r="N5" s="50"/>
      <c r="O5" s="50"/>
      <c r="P5" s="51"/>
      <c r="Q5" s="96" t="s">
        <v>60</v>
      </c>
      <c r="R5" s="96"/>
      <c r="S5" s="96"/>
      <c r="T5" s="97"/>
      <c r="U5" s="96" t="s">
        <v>61</v>
      </c>
      <c r="V5" s="96"/>
      <c r="W5" s="96"/>
      <c r="X5" s="97"/>
    </row>
    <row r="6" spans="2:24" ht="15.75" customHeight="1" thickBot="1">
      <c r="B6" s="230" t="str">
        <f>'ROZLOSOVÁNÍ '!G7</f>
        <v>MTS ŻORY</v>
      </c>
      <c r="C6" s="231"/>
      <c r="D6" s="232"/>
      <c r="E6" s="216" t="str">
        <f>'ROZLOSOVÁNÍ '!E7</f>
        <v>MUKS Świętochłowice</v>
      </c>
      <c r="F6" s="217"/>
      <c r="G6" s="217"/>
      <c r="H6" s="218"/>
      <c r="I6" s="216" t="str">
        <f>'ROZLOSOVÁNÍ '!E6</f>
        <v>TJ Sokol Poruba</v>
      </c>
      <c r="J6" s="217"/>
      <c r="K6" s="217"/>
      <c r="L6" s="218"/>
      <c r="M6" s="216" t="str">
        <f>'ROZLOSOVÁNÍ '!G6</f>
        <v>1. SC 98 Bohumín</v>
      </c>
      <c r="N6" s="217"/>
      <c r="O6" s="217"/>
      <c r="P6" s="218"/>
      <c r="Q6" s="216" t="str">
        <f>'ROZLOSOVÁNÍ '!E8</f>
        <v>MHK Bytča</v>
      </c>
      <c r="R6" s="217"/>
      <c r="S6" s="217"/>
      <c r="T6" s="218"/>
      <c r="U6" s="216" t="str">
        <f>'ROZLOSOVÁNÍ '!G8</f>
        <v>HK AS Trenčín</v>
      </c>
      <c r="V6" s="217"/>
      <c r="W6" s="217"/>
      <c r="X6" s="218"/>
    </row>
    <row r="7" spans="2:24" ht="16.5" customHeight="1" thickBot="1">
      <c r="B7" s="46" t="s">
        <v>5</v>
      </c>
      <c r="C7" s="47" t="s">
        <v>24</v>
      </c>
      <c r="D7" s="48" t="s">
        <v>25</v>
      </c>
      <c r="E7" s="27" t="s">
        <v>4</v>
      </c>
      <c r="F7" s="27"/>
      <c r="G7" s="25" t="s">
        <v>26</v>
      </c>
      <c r="H7" s="26" t="s">
        <v>27</v>
      </c>
      <c r="I7" s="27" t="s">
        <v>4</v>
      </c>
      <c r="J7" s="27"/>
      <c r="K7" s="25" t="s">
        <v>26</v>
      </c>
      <c r="L7" s="26" t="s">
        <v>27</v>
      </c>
      <c r="M7" s="27" t="s">
        <v>4</v>
      </c>
      <c r="N7" s="27"/>
      <c r="O7" s="25" t="s">
        <v>26</v>
      </c>
      <c r="P7" s="26" t="s">
        <v>27</v>
      </c>
      <c r="Q7" s="27" t="s">
        <v>4</v>
      </c>
      <c r="R7" s="27"/>
      <c r="S7" s="25" t="s">
        <v>26</v>
      </c>
      <c r="T7" s="26" t="s">
        <v>27</v>
      </c>
      <c r="U7" s="27" t="s">
        <v>4</v>
      </c>
      <c r="V7" s="27"/>
      <c r="W7" s="25" t="s">
        <v>26</v>
      </c>
      <c r="X7" s="26" t="s">
        <v>27</v>
      </c>
    </row>
    <row r="8" spans="2:24" ht="20.25" customHeight="1">
      <c r="B8" s="28">
        <v>2</v>
      </c>
      <c r="C8" s="29" t="s">
        <v>128</v>
      </c>
      <c r="D8" s="30">
        <v>2002</v>
      </c>
      <c r="E8" s="69"/>
      <c r="F8" s="69">
        <v>4</v>
      </c>
      <c r="G8" s="71"/>
      <c r="H8" s="73"/>
      <c r="I8" s="69"/>
      <c r="J8" s="69">
        <v>7</v>
      </c>
      <c r="K8" s="71"/>
      <c r="L8" s="73"/>
      <c r="M8" s="69"/>
      <c r="N8" s="69">
        <v>10</v>
      </c>
      <c r="O8" s="71"/>
      <c r="P8" s="73"/>
      <c r="Q8" s="69"/>
      <c r="R8" s="69">
        <v>11</v>
      </c>
      <c r="S8" s="71"/>
      <c r="T8" s="73"/>
      <c r="U8" s="69"/>
      <c r="V8" s="69">
        <v>6</v>
      </c>
      <c r="W8" s="71"/>
      <c r="X8" s="73"/>
    </row>
    <row r="9" spans="2:24" ht="20.25" customHeight="1">
      <c r="B9" s="31">
        <v>7</v>
      </c>
      <c r="C9" s="32" t="s">
        <v>129</v>
      </c>
      <c r="D9" s="30">
        <v>2002</v>
      </c>
      <c r="E9" s="70"/>
      <c r="F9" s="70">
        <v>5</v>
      </c>
      <c r="G9" s="72"/>
      <c r="H9" s="74"/>
      <c r="I9" s="70"/>
      <c r="J9" s="70">
        <v>7</v>
      </c>
      <c r="K9" s="72"/>
      <c r="L9" s="74"/>
      <c r="M9" s="70"/>
      <c r="N9" s="70">
        <v>4</v>
      </c>
      <c r="O9" s="72"/>
      <c r="P9" s="74"/>
      <c r="Q9" s="70"/>
      <c r="R9" s="70">
        <v>5</v>
      </c>
      <c r="S9" s="72"/>
      <c r="T9" s="74"/>
      <c r="U9" s="70"/>
      <c r="V9" s="70">
        <v>2</v>
      </c>
      <c r="W9" s="72"/>
      <c r="X9" s="74"/>
    </row>
    <row r="10" spans="2:24" ht="20.25" customHeight="1">
      <c r="B10" s="31">
        <v>6</v>
      </c>
      <c r="C10" s="32" t="s">
        <v>130</v>
      </c>
      <c r="D10" s="30">
        <v>2002</v>
      </c>
      <c r="E10" s="70"/>
      <c r="F10" s="70">
        <v>2</v>
      </c>
      <c r="G10" s="72"/>
      <c r="H10" s="74"/>
      <c r="I10" s="70"/>
      <c r="J10" s="70">
        <v>1</v>
      </c>
      <c r="K10" s="72"/>
      <c r="L10" s="74"/>
      <c r="M10" s="70"/>
      <c r="N10" s="70">
        <v>4</v>
      </c>
      <c r="O10" s="72"/>
      <c r="P10" s="74"/>
      <c r="Q10" s="70"/>
      <c r="R10" s="70">
        <v>4</v>
      </c>
      <c r="S10" s="72"/>
      <c r="T10" s="74"/>
      <c r="U10" s="70"/>
      <c r="V10" s="70">
        <v>2</v>
      </c>
      <c r="W10" s="72"/>
      <c r="X10" s="74"/>
    </row>
    <row r="11" spans="2:24" ht="20.25" customHeight="1">
      <c r="B11" s="31">
        <v>8</v>
      </c>
      <c r="C11" s="32" t="s">
        <v>131</v>
      </c>
      <c r="D11" s="33">
        <v>2003</v>
      </c>
      <c r="E11" s="70"/>
      <c r="F11" s="70"/>
      <c r="G11" s="72"/>
      <c r="H11" s="74"/>
      <c r="I11" s="70"/>
      <c r="J11" s="70">
        <v>5</v>
      </c>
      <c r="K11" s="72"/>
      <c r="L11" s="74"/>
      <c r="M11" s="70"/>
      <c r="N11" s="70">
        <v>1</v>
      </c>
      <c r="O11" s="72"/>
      <c r="P11" s="74"/>
      <c r="Q11" s="70"/>
      <c r="R11" s="70"/>
      <c r="S11" s="72"/>
      <c r="T11" s="74"/>
      <c r="U11" s="70"/>
      <c r="V11" s="70"/>
      <c r="W11" s="72"/>
      <c r="X11" s="74"/>
    </row>
    <row r="12" spans="2:24" ht="20.25" customHeight="1">
      <c r="B12" s="31">
        <v>14</v>
      </c>
      <c r="C12" s="32" t="s">
        <v>132</v>
      </c>
      <c r="D12" s="33">
        <v>2002</v>
      </c>
      <c r="E12" s="70"/>
      <c r="F12" s="70">
        <v>1</v>
      </c>
      <c r="G12" s="72"/>
      <c r="H12" s="74"/>
      <c r="I12" s="70"/>
      <c r="J12" s="70">
        <v>2</v>
      </c>
      <c r="K12" s="72"/>
      <c r="L12" s="74"/>
      <c r="M12" s="70"/>
      <c r="N12" s="70"/>
      <c r="O12" s="72"/>
      <c r="P12" s="74"/>
      <c r="Q12" s="70"/>
      <c r="R12" s="70">
        <v>3</v>
      </c>
      <c r="S12" s="72"/>
      <c r="T12" s="74"/>
      <c r="U12" s="70"/>
      <c r="V12" s="70">
        <v>1</v>
      </c>
      <c r="W12" s="72"/>
      <c r="X12" s="74"/>
    </row>
    <row r="13" spans="2:24" ht="20.25" customHeight="1">
      <c r="B13" s="31" t="s">
        <v>176</v>
      </c>
      <c r="C13" s="32" t="s">
        <v>133</v>
      </c>
      <c r="D13" s="33">
        <v>2002</v>
      </c>
      <c r="E13" s="70"/>
      <c r="F13" s="70"/>
      <c r="G13" s="72"/>
      <c r="H13" s="74"/>
      <c r="I13" s="70"/>
      <c r="J13" s="70"/>
      <c r="K13" s="72"/>
      <c r="L13" s="74"/>
      <c r="M13" s="70"/>
      <c r="N13" s="70"/>
      <c r="O13" s="72"/>
      <c r="P13" s="74"/>
      <c r="Q13" s="70"/>
      <c r="R13" s="70"/>
      <c r="S13" s="72"/>
      <c r="T13" s="74"/>
      <c r="U13" s="70"/>
      <c r="V13" s="70">
        <v>1</v>
      </c>
      <c r="W13" s="72"/>
      <c r="X13" s="74"/>
    </row>
    <row r="14" spans="2:24" ht="20.25" customHeight="1">
      <c r="B14" s="31">
        <v>12</v>
      </c>
      <c r="C14" s="32" t="s">
        <v>134</v>
      </c>
      <c r="D14" s="33">
        <v>2002</v>
      </c>
      <c r="E14" s="70"/>
      <c r="F14" s="70"/>
      <c r="G14" s="72"/>
      <c r="H14" s="74"/>
      <c r="I14" s="70"/>
      <c r="J14" s="70"/>
      <c r="K14" s="72"/>
      <c r="L14" s="74"/>
      <c r="M14" s="70"/>
      <c r="N14" s="70"/>
      <c r="O14" s="72"/>
      <c r="P14" s="74"/>
      <c r="Q14" s="70"/>
      <c r="R14" s="70"/>
      <c r="S14" s="72"/>
      <c r="T14" s="74"/>
      <c r="U14" s="70"/>
      <c r="V14" s="70"/>
      <c r="W14" s="72"/>
      <c r="X14" s="74"/>
    </row>
    <row r="15" spans="2:24" ht="20.25" customHeight="1">
      <c r="B15" s="31">
        <v>1</v>
      </c>
      <c r="C15" s="32" t="s">
        <v>135</v>
      </c>
      <c r="D15" s="33">
        <v>2002</v>
      </c>
      <c r="E15" s="70"/>
      <c r="F15" s="70"/>
      <c r="G15" s="72"/>
      <c r="H15" s="74"/>
      <c r="I15" s="70"/>
      <c r="J15" s="70"/>
      <c r="K15" s="72"/>
      <c r="L15" s="74"/>
      <c r="M15" s="70"/>
      <c r="N15" s="70"/>
      <c r="O15" s="72"/>
      <c r="P15" s="74"/>
      <c r="Q15" s="70"/>
      <c r="R15" s="70"/>
      <c r="S15" s="72"/>
      <c r="T15" s="74"/>
      <c r="U15" s="70"/>
      <c r="V15" s="70"/>
      <c r="W15" s="72"/>
      <c r="X15" s="74"/>
    </row>
    <row r="16" spans="2:24" ht="20.25" customHeight="1">
      <c r="B16" s="31">
        <v>11</v>
      </c>
      <c r="C16" s="32" t="s">
        <v>136</v>
      </c>
      <c r="D16" s="33">
        <v>2003</v>
      </c>
      <c r="E16" s="70"/>
      <c r="F16" s="70"/>
      <c r="G16" s="72"/>
      <c r="H16" s="74"/>
      <c r="I16" s="70"/>
      <c r="J16" s="70"/>
      <c r="K16" s="72"/>
      <c r="L16" s="74"/>
      <c r="M16" s="70"/>
      <c r="N16" s="70"/>
      <c r="O16" s="72"/>
      <c r="P16" s="74"/>
      <c r="Q16" s="70"/>
      <c r="R16" s="70"/>
      <c r="S16" s="72"/>
      <c r="T16" s="74"/>
      <c r="U16" s="70"/>
      <c r="V16" s="70"/>
      <c r="W16" s="72"/>
      <c r="X16" s="74"/>
    </row>
    <row r="17" spans="2:24" ht="20.25" customHeight="1">
      <c r="B17" s="31">
        <v>9</v>
      </c>
      <c r="C17" s="32" t="s">
        <v>137</v>
      </c>
      <c r="D17" s="33">
        <v>2003</v>
      </c>
      <c r="E17" s="70"/>
      <c r="F17" s="70"/>
      <c r="G17" s="72"/>
      <c r="H17" s="74"/>
      <c r="I17" s="70"/>
      <c r="J17" s="70"/>
      <c r="K17" s="72"/>
      <c r="L17" s="74"/>
      <c r="M17" s="70"/>
      <c r="N17" s="70"/>
      <c r="O17" s="72"/>
      <c r="P17" s="74"/>
      <c r="Q17" s="70"/>
      <c r="R17" s="70"/>
      <c r="S17" s="72"/>
      <c r="T17" s="74"/>
      <c r="U17" s="70"/>
      <c r="V17" s="70"/>
      <c r="W17" s="72"/>
      <c r="X17" s="74"/>
    </row>
    <row r="18" spans="2:24" ht="20.25" customHeight="1">
      <c r="B18" s="31">
        <v>3</v>
      </c>
      <c r="C18" s="32" t="s">
        <v>138</v>
      </c>
      <c r="D18" s="33">
        <v>2003</v>
      </c>
      <c r="E18" s="70"/>
      <c r="F18" s="70">
        <v>1</v>
      </c>
      <c r="G18" s="72"/>
      <c r="H18" s="74"/>
      <c r="I18" s="70"/>
      <c r="J18" s="70"/>
      <c r="K18" s="72"/>
      <c r="L18" s="74"/>
      <c r="M18" s="70"/>
      <c r="N18" s="70">
        <v>2</v>
      </c>
      <c r="O18" s="72"/>
      <c r="P18" s="74"/>
      <c r="Q18" s="70"/>
      <c r="R18" s="70"/>
      <c r="S18" s="72"/>
      <c r="T18" s="74"/>
      <c r="U18" s="70"/>
      <c r="V18" s="70"/>
      <c r="W18" s="72"/>
      <c r="X18" s="74"/>
    </row>
    <row r="19" spans="2:24" ht="20.25" customHeight="1">
      <c r="B19" s="31">
        <v>4</v>
      </c>
      <c r="C19" s="32" t="s">
        <v>139</v>
      </c>
      <c r="D19" s="33">
        <v>2003</v>
      </c>
      <c r="E19" s="70"/>
      <c r="F19" s="70"/>
      <c r="G19" s="72"/>
      <c r="H19" s="74"/>
      <c r="I19" s="70"/>
      <c r="J19" s="70">
        <v>1</v>
      </c>
      <c r="K19" s="72"/>
      <c r="L19" s="74"/>
      <c r="M19" s="70"/>
      <c r="N19" s="70"/>
      <c r="O19" s="72"/>
      <c r="P19" s="74"/>
      <c r="Q19" s="70"/>
      <c r="R19" s="70"/>
      <c r="S19" s="72"/>
      <c r="T19" s="74"/>
      <c r="U19" s="70"/>
      <c r="V19" s="70">
        <v>1</v>
      </c>
      <c r="W19" s="72"/>
      <c r="X19" s="74"/>
    </row>
    <row r="20" spans="2:24" ht="20.25" customHeight="1">
      <c r="B20" s="31">
        <v>16</v>
      </c>
      <c r="C20" s="32" t="s">
        <v>140</v>
      </c>
      <c r="D20" s="33">
        <v>2003</v>
      </c>
      <c r="E20" s="70"/>
      <c r="F20" s="70"/>
      <c r="G20" s="72"/>
      <c r="H20" s="74"/>
      <c r="I20" s="70"/>
      <c r="J20" s="70"/>
      <c r="K20" s="72"/>
      <c r="L20" s="74"/>
      <c r="M20" s="70"/>
      <c r="N20" s="70"/>
      <c r="O20" s="72"/>
      <c r="P20" s="74"/>
      <c r="Q20" s="70"/>
      <c r="R20" s="70"/>
      <c r="S20" s="72"/>
      <c r="T20" s="74"/>
      <c r="U20" s="70"/>
      <c r="V20" s="70"/>
      <c r="W20" s="72"/>
      <c r="X20" s="74"/>
    </row>
    <row r="21" spans="2:24" ht="20.25" customHeight="1">
      <c r="B21" s="31"/>
      <c r="C21" s="32"/>
      <c r="D21" s="33"/>
      <c r="E21" s="70"/>
      <c r="F21" s="70"/>
      <c r="G21" s="72"/>
      <c r="H21" s="74"/>
      <c r="I21" s="70"/>
      <c r="J21" s="70"/>
      <c r="K21" s="72"/>
      <c r="L21" s="74"/>
      <c r="M21" s="70"/>
      <c r="N21" s="70"/>
      <c r="O21" s="72"/>
      <c r="P21" s="74"/>
      <c r="Q21" s="70"/>
      <c r="R21" s="70"/>
      <c r="S21" s="72"/>
      <c r="T21" s="74"/>
      <c r="U21" s="70"/>
      <c r="V21" s="70"/>
      <c r="W21" s="72"/>
      <c r="X21" s="74"/>
    </row>
    <row r="22" spans="2:24" ht="20.25" customHeight="1">
      <c r="B22" s="31"/>
      <c r="C22" s="32"/>
      <c r="D22" s="33"/>
      <c r="E22" s="70"/>
      <c r="F22" s="70"/>
      <c r="G22" s="72"/>
      <c r="H22" s="74"/>
      <c r="I22" s="70"/>
      <c r="J22" s="70"/>
      <c r="K22" s="72"/>
      <c r="L22" s="74"/>
      <c r="M22" s="70"/>
      <c r="N22" s="70"/>
      <c r="O22" s="72"/>
      <c r="P22" s="74"/>
      <c r="Q22" s="70"/>
      <c r="R22" s="70"/>
      <c r="S22" s="72"/>
      <c r="T22" s="74"/>
      <c r="U22" s="70"/>
      <c r="V22" s="70"/>
      <c r="W22" s="72"/>
      <c r="X22" s="74"/>
    </row>
    <row r="23" spans="2:24" ht="20.25" customHeight="1" thickBot="1">
      <c r="B23" s="34"/>
      <c r="C23" s="35"/>
      <c r="D23" s="36"/>
      <c r="E23" s="77"/>
      <c r="F23" s="77"/>
      <c r="G23" s="78"/>
      <c r="H23" s="79"/>
      <c r="I23" s="77"/>
      <c r="J23" s="77"/>
      <c r="K23" s="78"/>
      <c r="L23" s="79"/>
      <c r="M23" s="77"/>
      <c r="N23" s="77"/>
      <c r="O23" s="78"/>
      <c r="P23" s="79"/>
      <c r="Q23" s="77"/>
      <c r="R23" s="77"/>
      <c r="S23" s="78"/>
      <c r="T23" s="79"/>
      <c r="U23" s="77"/>
      <c r="V23" s="77"/>
      <c r="W23" s="78"/>
      <c r="X23" s="79"/>
    </row>
    <row r="24" spans="2:24" ht="15" customHeight="1">
      <c r="B24" s="213" t="s">
        <v>15</v>
      </c>
      <c r="C24" s="214"/>
      <c r="D24" s="37"/>
      <c r="E24" s="213" t="s">
        <v>6</v>
      </c>
      <c r="F24" s="208" t="s">
        <v>146</v>
      </c>
      <c r="G24" s="209"/>
      <c r="H24" s="210"/>
      <c r="I24" s="213" t="s">
        <v>6</v>
      </c>
      <c r="J24" s="208" t="s">
        <v>147</v>
      </c>
      <c r="K24" s="209"/>
      <c r="L24" s="210"/>
      <c r="M24" s="213" t="s">
        <v>6</v>
      </c>
      <c r="N24" s="208" t="s">
        <v>148</v>
      </c>
      <c r="O24" s="209"/>
      <c r="P24" s="210"/>
      <c r="Q24" s="213" t="s">
        <v>6</v>
      </c>
      <c r="R24" s="208" t="s">
        <v>173</v>
      </c>
      <c r="S24" s="209"/>
      <c r="T24" s="210"/>
      <c r="U24" s="213" t="s">
        <v>6</v>
      </c>
      <c r="V24" s="208" t="s">
        <v>177</v>
      </c>
      <c r="W24" s="209"/>
      <c r="X24" s="210"/>
    </row>
    <row r="25" spans="2:24" ht="17.25" customHeight="1" thickBot="1">
      <c r="B25" s="223"/>
      <c r="C25" s="224"/>
      <c r="D25" s="37"/>
      <c r="E25" s="221"/>
      <c r="F25" s="211"/>
      <c r="G25" s="211"/>
      <c r="H25" s="212"/>
      <c r="I25" s="221"/>
      <c r="J25" s="211"/>
      <c r="K25" s="211"/>
      <c r="L25" s="212"/>
      <c r="M25" s="221"/>
      <c r="N25" s="211"/>
      <c r="O25" s="211"/>
      <c r="P25" s="212"/>
      <c r="Q25" s="221"/>
      <c r="R25" s="211"/>
      <c r="S25" s="211"/>
      <c r="T25" s="212"/>
      <c r="U25" s="221"/>
      <c r="V25" s="211"/>
      <c r="W25" s="211"/>
      <c r="X25" s="212"/>
    </row>
    <row r="26" spans="2:24" ht="16.5" customHeight="1" thickBot="1">
      <c r="B26" s="38"/>
      <c r="C26" s="39"/>
      <c r="D26" s="40"/>
      <c r="E26" s="49" t="s">
        <v>16</v>
      </c>
      <c r="F26" s="49"/>
      <c r="G26" s="49"/>
      <c r="H26" s="42"/>
      <c r="I26" s="49" t="s">
        <v>16</v>
      </c>
      <c r="J26" s="49"/>
      <c r="K26" s="49"/>
      <c r="L26" s="42"/>
      <c r="M26" s="49" t="s">
        <v>16</v>
      </c>
      <c r="N26" s="49"/>
      <c r="O26" s="49"/>
      <c r="P26" s="42"/>
      <c r="Q26" s="98" t="s">
        <v>16</v>
      </c>
      <c r="R26" s="98"/>
      <c r="S26" s="98"/>
      <c r="T26" s="42"/>
      <c r="U26" s="98" t="s">
        <v>16</v>
      </c>
      <c r="V26" s="98"/>
      <c r="W26" s="98"/>
      <c r="X26" s="42"/>
    </row>
    <row r="27" spans="2:24" ht="16.5" customHeight="1" thickBot="1">
      <c r="B27" s="213" t="s">
        <v>17</v>
      </c>
      <c r="C27" s="214"/>
      <c r="D27" s="215"/>
      <c r="E27" s="38"/>
      <c r="F27" s="39"/>
      <c r="G27" s="39"/>
      <c r="H27" s="40"/>
      <c r="I27" s="39"/>
      <c r="J27" s="39"/>
      <c r="K27" s="39"/>
      <c r="L27" s="40"/>
      <c r="M27" s="39"/>
      <c r="N27" s="39"/>
      <c r="O27" s="39"/>
      <c r="P27" s="40"/>
      <c r="Q27" s="39"/>
      <c r="R27" s="39"/>
      <c r="S27" s="39"/>
      <c r="T27" s="40"/>
      <c r="U27" s="39"/>
      <c r="V27" s="39"/>
      <c r="W27" s="39"/>
      <c r="X27" s="40"/>
    </row>
    <row r="28" spans="2:24" ht="16.5" customHeight="1">
      <c r="B28" s="219"/>
      <c r="C28" s="184"/>
      <c r="D28" s="37"/>
      <c r="E28" s="49" t="s">
        <v>18</v>
      </c>
      <c r="F28" s="49"/>
      <c r="G28" s="43"/>
      <c r="H28" s="37"/>
      <c r="I28" s="49" t="s">
        <v>18</v>
      </c>
      <c r="J28" s="49"/>
      <c r="K28" s="43"/>
      <c r="L28" s="37"/>
      <c r="M28" s="49" t="s">
        <v>18</v>
      </c>
      <c r="N28" s="49"/>
      <c r="O28" s="43"/>
      <c r="P28" s="37"/>
      <c r="Q28" s="98" t="s">
        <v>18</v>
      </c>
      <c r="R28" s="98"/>
      <c r="S28" s="43"/>
      <c r="T28" s="37"/>
      <c r="U28" s="98" t="s">
        <v>18</v>
      </c>
      <c r="V28" s="98"/>
      <c r="W28" s="43"/>
      <c r="X28" s="37"/>
    </row>
    <row r="29" spans="2:24" ht="16.5" customHeight="1" thickBot="1">
      <c r="B29" s="38"/>
      <c r="C29" s="39"/>
      <c r="D29" s="40"/>
      <c r="E29" s="39"/>
      <c r="F29" s="39"/>
      <c r="G29" s="39"/>
      <c r="H29" s="40"/>
      <c r="I29" s="39"/>
      <c r="J29" s="39"/>
      <c r="K29" s="39"/>
      <c r="L29" s="40"/>
      <c r="M29" s="39"/>
      <c r="N29" s="39"/>
      <c r="O29" s="39"/>
      <c r="P29" s="40"/>
      <c r="Q29" s="39"/>
      <c r="R29" s="39"/>
      <c r="S29" s="39"/>
      <c r="T29" s="40"/>
      <c r="U29" s="39"/>
      <c r="V29" s="39"/>
      <c r="W29" s="39"/>
      <c r="X29" s="40"/>
    </row>
    <row r="30" spans="2:24" ht="16.5" customHeight="1"/>
    <row r="31" spans="2:24" ht="16.5" customHeight="1"/>
    <row r="32" spans="2:24" ht="16.5" customHeight="1"/>
    <row r="33" ht="16.5" customHeight="1"/>
  </sheetData>
  <mergeCells count="28">
    <mergeCell ref="U3:X3"/>
    <mergeCell ref="U6:X6"/>
    <mergeCell ref="U24:U25"/>
    <mergeCell ref="V24:X25"/>
    <mergeCell ref="E3:H3"/>
    <mergeCell ref="I3:L3"/>
    <mergeCell ref="Q3:T3"/>
    <mergeCell ref="Q6:T6"/>
    <mergeCell ref="Q24:Q25"/>
    <mergeCell ref="R24:T25"/>
    <mergeCell ref="B5:D5"/>
    <mergeCell ref="B3:D3"/>
    <mergeCell ref="M3:P3"/>
    <mergeCell ref="B4:P4"/>
    <mergeCell ref="B6:D6"/>
    <mergeCell ref="E6:H6"/>
    <mergeCell ref="I6:L6"/>
    <mergeCell ref="M6:P6"/>
    <mergeCell ref="B25:C25"/>
    <mergeCell ref="N24:P25"/>
    <mergeCell ref="M24:M25"/>
    <mergeCell ref="B27:D27"/>
    <mergeCell ref="B28:C28"/>
    <mergeCell ref="F24:H25"/>
    <mergeCell ref="J24:L25"/>
    <mergeCell ref="B24:C24"/>
    <mergeCell ref="E24:E25"/>
    <mergeCell ref="I24:I25"/>
  </mergeCells>
  <pageMargins left="0" right="0.19685039370078741" top="0.78740157480314965" bottom="0.78740157480314965" header="0.31496062992125984" footer="0.31496062992125984"/>
  <pageSetup paperSize="9" scale="98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B1:X33"/>
  <sheetViews>
    <sheetView topLeftCell="A7" workbookViewId="0">
      <selection activeCell="AB23" sqref="AB23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1406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  <col min="17" max="17" width="12.28515625" customWidth="1"/>
    <col min="18" max="18" width="3.140625" customWidth="1"/>
    <col min="19" max="19" width="2.140625" customWidth="1"/>
    <col min="20" max="20" width="2.85546875" customWidth="1"/>
    <col min="21" max="21" width="12.28515625" customWidth="1"/>
    <col min="22" max="22" width="3.140625" customWidth="1"/>
    <col min="23" max="23" width="2.140625" customWidth="1"/>
    <col min="24" max="24" width="2.85546875" customWidth="1"/>
  </cols>
  <sheetData>
    <row r="1" spans="2:24" ht="17.25" customHeight="1">
      <c r="B1">
        <v>5</v>
      </c>
    </row>
    <row r="2" spans="2:24" ht="17.25" customHeight="1" thickBot="1"/>
    <row r="3" spans="2:24" ht="16.5" customHeight="1" thickBot="1">
      <c r="B3" s="225" t="s">
        <v>14</v>
      </c>
      <c r="C3" s="226"/>
      <c r="D3" s="227"/>
      <c r="E3" s="225" t="s">
        <v>33</v>
      </c>
      <c r="F3" s="226"/>
      <c r="G3" s="226"/>
      <c r="H3" s="226"/>
      <c r="I3" s="225" t="s">
        <v>34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</row>
    <row r="4" spans="2:24" ht="15.75" customHeight="1" thickBot="1">
      <c r="B4" s="228" t="s">
        <v>19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2:24" ht="15.75" customHeight="1">
      <c r="B5" s="213" t="s">
        <v>20</v>
      </c>
      <c r="C5" s="214"/>
      <c r="D5" s="215"/>
      <c r="E5" s="50" t="s">
        <v>21</v>
      </c>
      <c r="F5" s="50"/>
      <c r="G5" s="50"/>
      <c r="H5" s="51"/>
      <c r="I5" s="93" t="s">
        <v>22</v>
      </c>
      <c r="J5" s="50"/>
      <c r="K5" s="50"/>
      <c r="L5" s="51"/>
      <c r="M5" s="93" t="s">
        <v>23</v>
      </c>
      <c r="N5" s="50"/>
      <c r="O5" s="50"/>
      <c r="P5" s="51"/>
      <c r="Q5" s="96" t="s">
        <v>60</v>
      </c>
      <c r="R5" s="96"/>
      <c r="S5" s="96"/>
      <c r="T5" s="97"/>
      <c r="U5" s="96" t="s">
        <v>61</v>
      </c>
      <c r="V5" s="96"/>
      <c r="W5" s="96"/>
      <c r="X5" s="97"/>
    </row>
    <row r="6" spans="2:24" ht="15.75" customHeight="1" thickBot="1">
      <c r="B6" s="230" t="str">
        <f>'ROZLOSOVÁNÍ '!E8</f>
        <v>MHK Bytča</v>
      </c>
      <c r="C6" s="231"/>
      <c r="D6" s="232"/>
      <c r="E6" s="216" t="str">
        <f>'ROZLOSOVÁNÍ '!G8</f>
        <v>HK AS Trenčín</v>
      </c>
      <c r="F6" s="217"/>
      <c r="G6" s="217"/>
      <c r="H6" s="218"/>
      <c r="I6" s="216" t="str">
        <f>'ROZLOSOVÁNÍ '!G6</f>
        <v>1. SC 98 Bohumín</v>
      </c>
      <c r="J6" s="217"/>
      <c r="K6" s="217"/>
      <c r="L6" s="218"/>
      <c r="M6" s="216" t="str">
        <f>'ROZLOSOVÁNÍ '!E7</f>
        <v>MUKS Świętochłowice</v>
      </c>
      <c r="N6" s="217"/>
      <c r="O6" s="217"/>
      <c r="P6" s="218"/>
      <c r="Q6" s="216" t="str">
        <f>'ROZLOSOVÁNÍ '!G7</f>
        <v>MTS ŻORY</v>
      </c>
      <c r="R6" s="217"/>
      <c r="S6" s="217"/>
      <c r="T6" s="218"/>
      <c r="U6" s="216" t="str">
        <f>'ROZLOSOVÁNÍ '!E6</f>
        <v>TJ Sokol Poruba</v>
      </c>
      <c r="V6" s="217"/>
      <c r="W6" s="217"/>
      <c r="X6" s="218"/>
    </row>
    <row r="7" spans="2:24" ht="16.5" customHeight="1" thickBot="1">
      <c r="B7" s="46" t="s">
        <v>5</v>
      </c>
      <c r="C7" s="47" t="s">
        <v>24</v>
      </c>
      <c r="D7" s="48" t="s">
        <v>25</v>
      </c>
      <c r="E7" s="27" t="s">
        <v>4</v>
      </c>
      <c r="F7" s="27"/>
      <c r="G7" s="25" t="s">
        <v>26</v>
      </c>
      <c r="H7" s="26" t="s">
        <v>27</v>
      </c>
      <c r="I7" s="27" t="s">
        <v>4</v>
      </c>
      <c r="J7" s="27"/>
      <c r="K7" s="25" t="s">
        <v>26</v>
      </c>
      <c r="L7" s="26" t="s">
        <v>27</v>
      </c>
      <c r="M7" s="27" t="s">
        <v>4</v>
      </c>
      <c r="N7" s="27"/>
      <c r="O7" s="25" t="s">
        <v>26</v>
      </c>
      <c r="P7" s="26" t="s">
        <v>27</v>
      </c>
      <c r="Q7" s="27" t="s">
        <v>4</v>
      </c>
      <c r="R7" s="27"/>
      <c r="S7" s="25" t="s">
        <v>26</v>
      </c>
      <c r="T7" s="26" t="s">
        <v>27</v>
      </c>
      <c r="U7" s="27" t="s">
        <v>4</v>
      </c>
      <c r="V7" s="27"/>
      <c r="W7" s="25" t="s">
        <v>26</v>
      </c>
      <c r="X7" s="26" t="s">
        <v>27</v>
      </c>
    </row>
    <row r="8" spans="2:24" ht="20.25" customHeight="1">
      <c r="B8" s="28">
        <v>1</v>
      </c>
      <c r="C8" s="29" t="s">
        <v>104</v>
      </c>
      <c r="D8" s="30">
        <v>2003</v>
      </c>
      <c r="E8" s="69"/>
      <c r="F8" s="69"/>
      <c r="G8" s="71"/>
      <c r="H8" s="73"/>
      <c r="I8" s="69"/>
      <c r="J8" s="69"/>
      <c r="K8" s="71"/>
      <c r="L8" s="73"/>
      <c r="M8" s="69"/>
      <c r="N8" s="69"/>
      <c r="O8" s="71"/>
      <c r="P8" s="73"/>
      <c r="Q8" s="69"/>
      <c r="R8" s="69"/>
      <c r="S8" s="71"/>
      <c r="T8" s="73"/>
      <c r="U8" s="69"/>
      <c r="V8" s="69"/>
      <c r="W8" s="71"/>
      <c r="X8" s="73"/>
    </row>
    <row r="9" spans="2:24" ht="20.25" customHeight="1">
      <c r="B9" s="31">
        <v>20</v>
      </c>
      <c r="C9" s="32" t="s">
        <v>105</v>
      </c>
      <c r="D9" s="33">
        <v>2004</v>
      </c>
      <c r="E9" s="70"/>
      <c r="F9" s="70"/>
      <c r="G9" s="72"/>
      <c r="H9" s="74"/>
      <c r="I9" s="70"/>
      <c r="J9" s="70"/>
      <c r="K9" s="72"/>
      <c r="L9" s="74"/>
      <c r="M9" s="70"/>
      <c r="N9" s="70"/>
      <c r="O9" s="72"/>
      <c r="P9" s="74"/>
      <c r="Q9" s="70"/>
      <c r="R9" s="70"/>
      <c r="S9" s="72"/>
      <c r="T9" s="74"/>
      <c r="U9" s="70"/>
      <c r="V9" s="70"/>
      <c r="W9" s="72"/>
      <c r="X9" s="74"/>
    </row>
    <row r="10" spans="2:24" ht="20.25" customHeight="1">
      <c r="B10" s="31">
        <v>45</v>
      </c>
      <c r="C10" s="32" t="s">
        <v>106</v>
      </c>
      <c r="D10" s="33">
        <v>2005</v>
      </c>
      <c r="E10" s="70"/>
      <c r="F10" s="70">
        <v>2</v>
      </c>
      <c r="G10" s="72"/>
      <c r="H10" s="74"/>
      <c r="I10" s="70"/>
      <c r="J10" s="70">
        <v>6</v>
      </c>
      <c r="K10" s="72"/>
      <c r="L10" s="74"/>
      <c r="M10" s="70"/>
      <c r="N10" s="70">
        <v>4</v>
      </c>
      <c r="O10" s="72"/>
      <c r="P10" s="74"/>
      <c r="Q10" s="70"/>
      <c r="R10" s="70">
        <v>3</v>
      </c>
      <c r="S10" s="72"/>
      <c r="T10" s="74"/>
      <c r="U10" s="70"/>
      <c r="V10" s="70">
        <v>3</v>
      </c>
      <c r="W10" s="72"/>
      <c r="X10" s="74"/>
    </row>
    <row r="11" spans="2:24" ht="20.25" customHeight="1">
      <c r="B11" s="31">
        <v>48</v>
      </c>
      <c r="C11" s="32" t="s">
        <v>107</v>
      </c>
      <c r="D11" s="33">
        <v>2004</v>
      </c>
      <c r="E11" s="70"/>
      <c r="F11" s="70">
        <v>2</v>
      </c>
      <c r="G11" s="72"/>
      <c r="H11" s="74"/>
      <c r="I11" s="70"/>
      <c r="J11" s="70"/>
      <c r="K11" s="72"/>
      <c r="L11" s="74"/>
      <c r="M11" s="70"/>
      <c r="N11" s="70">
        <v>1</v>
      </c>
      <c r="O11" s="72"/>
      <c r="P11" s="74"/>
      <c r="Q11" s="70"/>
      <c r="R11" s="70">
        <v>1</v>
      </c>
      <c r="S11" s="72"/>
      <c r="T11" s="74"/>
      <c r="U11" s="70"/>
      <c r="V11" s="70"/>
      <c r="W11" s="72"/>
      <c r="X11" s="74"/>
    </row>
    <row r="12" spans="2:24" ht="20.25" customHeight="1">
      <c r="B12" s="31">
        <v>50</v>
      </c>
      <c r="C12" s="32" t="s">
        <v>108</v>
      </c>
      <c r="D12" s="33">
        <v>2004</v>
      </c>
      <c r="E12" s="70"/>
      <c r="F12" s="70"/>
      <c r="G12" s="72"/>
      <c r="H12" s="74"/>
      <c r="I12" s="75"/>
      <c r="J12" s="70"/>
      <c r="K12" s="72"/>
      <c r="L12" s="74"/>
      <c r="M12" s="70"/>
      <c r="N12" s="70"/>
      <c r="O12" s="72"/>
      <c r="P12" s="74"/>
      <c r="Q12" s="70"/>
      <c r="R12" s="70"/>
      <c r="S12" s="72"/>
      <c r="T12" s="74"/>
      <c r="U12" s="70"/>
      <c r="V12" s="70"/>
      <c r="W12" s="72"/>
      <c r="X12" s="74"/>
    </row>
    <row r="13" spans="2:24" ht="20.25" customHeight="1">
      <c r="B13" s="31">
        <v>56</v>
      </c>
      <c r="C13" s="32" t="s">
        <v>109</v>
      </c>
      <c r="D13" s="33">
        <v>2004</v>
      </c>
      <c r="E13" s="70"/>
      <c r="F13" s="70">
        <v>1</v>
      </c>
      <c r="G13" s="72"/>
      <c r="H13" s="74"/>
      <c r="I13" s="70"/>
      <c r="J13" s="70"/>
      <c r="K13" s="72"/>
      <c r="L13" s="74"/>
      <c r="M13" s="70"/>
      <c r="N13" s="70">
        <v>1</v>
      </c>
      <c r="O13" s="72"/>
      <c r="P13" s="74"/>
      <c r="Q13" s="70"/>
      <c r="R13" s="70"/>
      <c r="S13" s="72"/>
      <c r="T13" s="74"/>
      <c r="U13" s="70"/>
      <c r="V13" s="70"/>
      <c r="W13" s="72"/>
      <c r="X13" s="74"/>
    </row>
    <row r="14" spans="2:24" ht="20.25" customHeight="1">
      <c r="B14" s="31">
        <v>59</v>
      </c>
      <c r="C14" s="32" t="s">
        <v>110</v>
      </c>
      <c r="D14" s="33">
        <v>2004</v>
      </c>
      <c r="E14" s="70"/>
      <c r="F14" s="70">
        <v>1</v>
      </c>
      <c r="G14" s="72"/>
      <c r="H14" s="74"/>
      <c r="I14" s="70"/>
      <c r="J14" s="70">
        <v>1</v>
      </c>
      <c r="K14" s="72"/>
      <c r="L14" s="74"/>
      <c r="M14" s="70"/>
      <c r="N14" s="70">
        <v>1</v>
      </c>
      <c r="O14" s="72"/>
      <c r="P14" s="74"/>
      <c r="Q14" s="70"/>
      <c r="R14" s="70"/>
      <c r="S14" s="72"/>
      <c r="T14" s="74"/>
      <c r="U14" s="70"/>
      <c r="V14" s="70">
        <v>1</v>
      </c>
      <c r="W14" s="72"/>
      <c r="X14" s="74"/>
    </row>
    <row r="15" spans="2:24" ht="20.25" customHeight="1">
      <c r="B15" s="31">
        <v>64</v>
      </c>
      <c r="C15" s="32" t="s">
        <v>111</v>
      </c>
      <c r="D15" s="33">
        <v>2003</v>
      </c>
      <c r="E15" s="70"/>
      <c r="F15" s="70">
        <v>4</v>
      </c>
      <c r="G15" s="72"/>
      <c r="H15" s="74"/>
      <c r="I15" s="70"/>
      <c r="J15" s="70">
        <v>10</v>
      </c>
      <c r="K15" s="72"/>
      <c r="L15" s="74"/>
      <c r="M15" s="70"/>
      <c r="N15" s="70">
        <v>6</v>
      </c>
      <c r="O15" s="72"/>
      <c r="P15" s="74"/>
      <c r="Q15" s="70"/>
      <c r="R15" s="70">
        <v>7</v>
      </c>
      <c r="S15" s="72"/>
      <c r="T15" s="74"/>
      <c r="U15" s="70"/>
      <c r="V15" s="70">
        <v>6</v>
      </c>
      <c r="W15" s="72"/>
      <c r="X15" s="74"/>
    </row>
    <row r="16" spans="2:24" ht="20.25" customHeight="1">
      <c r="B16" s="31">
        <v>66</v>
      </c>
      <c r="C16" s="32" t="s">
        <v>112</v>
      </c>
      <c r="D16" s="33">
        <v>2002</v>
      </c>
      <c r="E16" s="70"/>
      <c r="F16" s="70">
        <v>7</v>
      </c>
      <c r="G16" s="72"/>
      <c r="H16" s="74"/>
      <c r="I16" s="70"/>
      <c r="J16" s="70">
        <v>7</v>
      </c>
      <c r="K16" s="72"/>
      <c r="L16" s="74"/>
      <c r="M16" s="70"/>
      <c r="N16" s="70">
        <v>8</v>
      </c>
      <c r="O16" s="72"/>
      <c r="P16" s="74"/>
      <c r="Q16" s="70"/>
      <c r="R16" s="70">
        <v>8</v>
      </c>
      <c r="S16" s="72"/>
      <c r="T16" s="74"/>
      <c r="U16" s="70"/>
      <c r="V16" s="70">
        <v>10</v>
      </c>
      <c r="W16" s="72"/>
      <c r="X16" s="74"/>
    </row>
    <row r="17" spans="2:24" ht="20.25" customHeight="1">
      <c r="B17" s="31">
        <v>68</v>
      </c>
      <c r="C17" s="32" t="s">
        <v>113</v>
      </c>
      <c r="D17" s="33">
        <v>2002</v>
      </c>
      <c r="E17" s="70"/>
      <c r="F17" s="70"/>
      <c r="G17" s="72"/>
      <c r="H17" s="74"/>
      <c r="I17" s="70"/>
      <c r="J17" s="70"/>
      <c r="K17" s="72"/>
      <c r="L17" s="74"/>
      <c r="M17" s="70"/>
      <c r="N17" s="70"/>
      <c r="O17" s="72"/>
      <c r="P17" s="74"/>
      <c r="Q17" s="70"/>
      <c r="R17" s="70"/>
      <c r="S17" s="72"/>
      <c r="T17" s="74"/>
      <c r="U17" s="70"/>
      <c r="V17" s="70"/>
      <c r="W17" s="72"/>
      <c r="X17" s="74"/>
    </row>
    <row r="18" spans="2:24" ht="20.25" customHeight="1">
      <c r="B18" s="31">
        <v>73</v>
      </c>
      <c r="C18" s="32" t="s">
        <v>114</v>
      </c>
      <c r="D18" s="33">
        <v>2004</v>
      </c>
      <c r="E18" s="70"/>
      <c r="F18" s="70"/>
      <c r="G18" s="72"/>
      <c r="H18" s="74"/>
      <c r="I18" s="70"/>
      <c r="J18" s="70"/>
      <c r="K18" s="72"/>
      <c r="L18" s="74"/>
      <c r="M18" s="70"/>
      <c r="N18" s="70"/>
      <c r="O18" s="72"/>
      <c r="P18" s="74"/>
      <c r="Q18" s="70"/>
      <c r="R18" s="70"/>
      <c r="S18" s="72"/>
      <c r="T18" s="74"/>
      <c r="U18" s="70"/>
      <c r="V18" s="70"/>
      <c r="W18" s="72"/>
      <c r="X18" s="74"/>
    </row>
    <row r="19" spans="2:24" ht="20.25" customHeight="1">
      <c r="B19" s="31">
        <v>74</v>
      </c>
      <c r="C19" s="32" t="s">
        <v>115</v>
      </c>
      <c r="D19" s="33">
        <v>2003</v>
      </c>
      <c r="E19" s="70"/>
      <c r="F19" s="70"/>
      <c r="G19" s="72"/>
      <c r="H19" s="74"/>
      <c r="I19" s="70"/>
      <c r="J19" s="70">
        <v>1</v>
      </c>
      <c r="K19" s="72"/>
      <c r="L19" s="74"/>
      <c r="M19" s="70"/>
      <c r="N19" s="70"/>
      <c r="O19" s="72"/>
      <c r="P19" s="74"/>
      <c r="Q19" s="70"/>
      <c r="R19" s="70">
        <v>1</v>
      </c>
      <c r="S19" s="72"/>
      <c r="T19" s="74"/>
      <c r="U19" s="70"/>
      <c r="V19" s="70">
        <v>4</v>
      </c>
      <c r="W19" s="72"/>
      <c r="X19" s="74"/>
    </row>
    <row r="20" spans="2:24" ht="20.25" customHeight="1">
      <c r="B20" s="31"/>
      <c r="C20" s="32"/>
      <c r="D20" s="33"/>
      <c r="E20" s="70"/>
      <c r="F20" s="70"/>
      <c r="G20" s="72"/>
      <c r="H20" s="74"/>
      <c r="I20" s="70"/>
      <c r="J20" s="70"/>
      <c r="K20" s="72"/>
      <c r="L20" s="74"/>
      <c r="M20" s="76"/>
      <c r="N20" s="70"/>
      <c r="O20" s="72"/>
      <c r="P20" s="74"/>
      <c r="Q20" s="76"/>
      <c r="R20" s="70"/>
      <c r="S20" s="72"/>
      <c r="T20" s="74"/>
      <c r="U20" s="76"/>
      <c r="V20" s="70"/>
      <c r="W20" s="72"/>
      <c r="X20" s="74"/>
    </row>
    <row r="21" spans="2:24" ht="20.25" customHeight="1">
      <c r="B21" s="31"/>
      <c r="C21" s="32"/>
      <c r="D21" s="33"/>
      <c r="E21" s="70"/>
      <c r="F21" s="70"/>
      <c r="G21" s="72"/>
      <c r="H21" s="74"/>
      <c r="I21" s="70"/>
      <c r="J21" s="70"/>
      <c r="K21" s="72"/>
      <c r="L21" s="74"/>
      <c r="M21" s="70"/>
      <c r="N21" s="70"/>
      <c r="O21" s="72"/>
      <c r="P21" s="74"/>
      <c r="Q21" s="70"/>
      <c r="R21" s="70"/>
      <c r="S21" s="72"/>
      <c r="T21" s="74"/>
      <c r="U21" s="70"/>
      <c r="V21" s="70"/>
      <c r="W21" s="72"/>
      <c r="X21" s="74"/>
    </row>
    <row r="22" spans="2:24" ht="20.25" customHeight="1">
      <c r="B22" s="31"/>
      <c r="C22" s="32"/>
      <c r="D22" s="33"/>
      <c r="E22" s="70"/>
      <c r="F22" s="70"/>
      <c r="G22" s="72"/>
      <c r="H22" s="74"/>
      <c r="I22" s="70"/>
      <c r="J22" s="70"/>
      <c r="K22" s="72"/>
      <c r="L22" s="74"/>
      <c r="M22" s="70"/>
      <c r="N22" s="70"/>
      <c r="O22" s="72"/>
      <c r="P22" s="74"/>
      <c r="Q22" s="70"/>
      <c r="R22" s="70"/>
      <c r="S22" s="72"/>
      <c r="T22" s="74"/>
      <c r="U22" s="70"/>
      <c r="V22" s="70"/>
      <c r="W22" s="72"/>
      <c r="X22" s="74"/>
    </row>
    <row r="23" spans="2:24" ht="20.25" customHeight="1" thickBot="1">
      <c r="B23" s="34"/>
      <c r="C23" s="35"/>
      <c r="D23" s="36"/>
      <c r="E23" s="77"/>
      <c r="F23" s="77"/>
      <c r="G23" s="78"/>
      <c r="H23" s="79"/>
      <c r="I23" s="77"/>
      <c r="J23" s="77"/>
      <c r="K23" s="78"/>
      <c r="L23" s="79"/>
      <c r="M23" s="77"/>
      <c r="N23" s="77"/>
      <c r="O23" s="78"/>
      <c r="P23" s="79"/>
      <c r="Q23" s="77"/>
      <c r="R23" s="77"/>
      <c r="S23" s="78"/>
      <c r="T23" s="79"/>
      <c r="U23" s="77"/>
      <c r="V23" s="77"/>
      <c r="W23" s="78"/>
      <c r="X23" s="79"/>
    </row>
    <row r="24" spans="2:24" ht="15" customHeight="1">
      <c r="B24" s="213" t="s">
        <v>15</v>
      </c>
      <c r="C24" s="214"/>
      <c r="D24" s="37"/>
      <c r="E24" s="213" t="s">
        <v>6</v>
      </c>
      <c r="F24" s="208" t="s">
        <v>153</v>
      </c>
      <c r="G24" s="209"/>
      <c r="H24" s="210"/>
      <c r="I24" s="213" t="s">
        <v>6</v>
      </c>
      <c r="J24" s="208" t="s">
        <v>154</v>
      </c>
      <c r="K24" s="209"/>
      <c r="L24" s="210"/>
      <c r="M24" s="213" t="s">
        <v>6</v>
      </c>
      <c r="N24" s="208" t="s">
        <v>155</v>
      </c>
      <c r="O24" s="209"/>
      <c r="P24" s="210"/>
      <c r="Q24" s="213" t="s">
        <v>6</v>
      </c>
      <c r="R24" s="208" t="s">
        <v>172</v>
      </c>
      <c r="S24" s="209"/>
      <c r="T24" s="210"/>
      <c r="U24" s="213" t="s">
        <v>6</v>
      </c>
      <c r="V24" s="208" t="s">
        <v>157</v>
      </c>
      <c r="W24" s="209"/>
      <c r="X24" s="210"/>
    </row>
    <row r="25" spans="2:24" ht="17.25" customHeight="1" thickBot="1">
      <c r="B25" s="223"/>
      <c r="C25" s="224"/>
      <c r="D25" s="37"/>
      <c r="E25" s="221"/>
      <c r="F25" s="211"/>
      <c r="G25" s="211"/>
      <c r="H25" s="212"/>
      <c r="I25" s="221"/>
      <c r="J25" s="211"/>
      <c r="K25" s="211"/>
      <c r="L25" s="212"/>
      <c r="M25" s="221"/>
      <c r="N25" s="211"/>
      <c r="O25" s="211"/>
      <c r="P25" s="212"/>
      <c r="Q25" s="221"/>
      <c r="R25" s="211"/>
      <c r="S25" s="211"/>
      <c r="T25" s="212"/>
      <c r="U25" s="221"/>
      <c r="V25" s="211"/>
      <c r="W25" s="211"/>
      <c r="X25" s="212"/>
    </row>
    <row r="26" spans="2:24" ht="16.5" customHeight="1" thickBot="1">
      <c r="B26" s="38"/>
      <c r="C26" s="39"/>
      <c r="D26" s="40"/>
      <c r="E26" s="49" t="s">
        <v>16</v>
      </c>
      <c r="F26" s="49"/>
      <c r="G26" s="49"/>
      <c r="H26" s="42"/>
      <c r="I26" s="49" t="s">
        <v>16</v>
      </c>
      <c r="J26" s="49"/>
      <c r="K26" s="49"/>
      <c r="L26" s="42"/>
      <c r="M26" s="49" t="s">
        <v>16</v>
      </c>
      <c r="N26" s="49"/>
      <c r="O26" s="49"/>
      <c r="P26" s="42"/>
      <c r="Q26" s="98" t="s">
        <v>16</v>
      </c>
      <c r="R26" s="98"/>
      <c r="S26" s="98"/>
      <c r="T26" s="42"/>
      <c r="U26" s="98" t="s">
        <v>16</v>
      </c>
      <c r="V26" s="98"/>
      <c r="W26" s="98"/>
      <c r="X26" s="42"/>
    </row>
    <row r="27" spans="2:24" ht="16.5" customHeight="1" thickBot="1">
      <c r="B27" s="213" t="s">
        <v>17</v>
      </c>
      <c r="C27" s="214"/>
      <c r="D27" s="215"/>
      <c r="E27" s="38"/>
      <c r="F27" s="39"/>
      <c r="G27" s="39"/>
      <c r="H27" s="40"/>
      <c r="I27" s="39"/>
      <c r="J27" s="39"/>
      <c r="K27" s="39"/>
      <c r="L27" s="40"/>
      <c r="M27" s="39"/>
      <c r="N27" s="39"/>
      <c r="O27" s="39"/>
      <c r="P27" s="40"/>
      <c r="Q27" s="39"/>
      <c r="R27" s="39"/>
      <c r="S27" s="39"/>
      <c r="T27" s="40"/>
      <c r="U27" s="39"/>
      <c r="V27" s="39"/>
      <c r="W27" s="39"/>
      <c r="X27" s="40"/>
    </row>
    <row r="28" spans="2:24" ht="16.5" customHeight="1">
      <c r="B28" s="219"/>
      <c r="C28" s="184"/>
      <c r="D28" s="37"/>
      <c r="E28" s="49" t="s">
        <v>18</v>
      </c>
      <c r="F28" s="49"/>
      <c r="G28" s="43"/>
      <c r="H28" s="37"/>
      <c r="I28" s="49" t="s">
        <v>18</v>
      </c>
      <c r="J28" s="49"/>
      <c r="K28" s="43"/>
      <c r="L28" s="37"/>
      <c r="M28" s="49" t="s">
        <v>18</v>
      </c>
      <c r="N28" s="49"/>
      <c r="O28" s="43"/>
      <c r="P28" s="37"/>
      <c r="Q28" s="98" t="s">
        <v>18</v>
      </c>
      <c r="R28" s="98"/>
      <c r="S28" s="43"/>
      <c r="T28" s="37"/>
      <c r="U28" s="98" t="s">
        <v>18</v>
      </c>
      <c r="V28" s="98"/>
      <c r="W28" s="43"/>
      <c r="X28" s="37"/>
    </row>
    <row r="29" spans="2:24" ht="16.5" customHeight="1" thickBot="1">
      <c r="B29" s="38"/>
      <c r="C29" s="39"/>
      <c r="D29" s="40"/>
      <c r="E29" s="39"/>
      <c r="F29" s="39"/>
      <c r="G29" s="39"/>
      <c r="H29" s="40"/>
      <c r="I29" s="39"/>
      <c r="J29" s="39"/>
      <c r="K29" s="39"/>
      <c r="L29" s="40"/>
      <c r="M29" s="39"/>
      <c r="N29" s="39"/>
      <c r="O29" s="39"/>
      <c r="P29" s="40"/>
      <c r="Q29" s="39"/>
      <c r="R29" s="39"/>
      <c r="S29" s="39"/>
      <c r="T29" s="40"/>
      <c r="U29" s="39"/>
      <c r="V29" s="39"/>
      <c r="W29" s="39"/>
      <c r="X29" s="40"/>
    </row>
    <row r="30" spans="2:24" ht="16.5" customHeight="1"/>
    <row r="31" spans="2:24" ht="16.5" customHeight="1"/>
    <row r="32" spans="2:24" ht="16.5" customHeight="1"/>
    <row r="33" ht="16.5" customHeight="1"/>
  </sheetData>
  <mergeCells count="28">
    <mergeCell ref="Q3:T3"/>
    <mergeCell ref="Q6:T6"/>
    <mergeCell ref="Q24:Q25"/>
    <mergeCell ref="R24:T25"/>
    <mergeCell ref="U3:X3"/>
    <mergeCell ref="U6:X6"/>
    <mergeCell ref="U24:U25"/>
    <mergeCell ref="V24:X25"/>
    <mergeCell ref="B5:D5"/>
    <mergeCell ref="B3:D3"/>
    <mergeCell ref="E3:H3"/>
    <mergeCell ref="I3:L3"/>
    <mergeCell ref="M3:P3"/>
    <mergeCell ref="B4:P4"/>
    <mergeCell ref="B27:D27"/>
    <mergeCell ref="B28:C28"/>
    <mergeCell ref="F24:H25"/>
    <mergeCell ref="M6:P6"/>
    <mergeCell ref="B24:C24"/>
    <mergeCell ref="E24:E25"/>
    <mergeCell ref="B6:D6"/>
    <mergeCell ref="E6:H6"/>
    <mergeCell ref="I6:L6"/>
    <mergeCell ref="N24:P25"/>
    <mergeCell ref="B25:C25"/>
    <mergeCell ref="J24:L25"/>
    <mergeCell ref="M24:M25"/>
    <mergeCell ref="I24:I25"/>
  </mergeCells>
  <pageMargins left="0" right="0.19685039370078741" top="0.78740157480314965" bottom="0.78740157480314965" header="0.31496062992125984" footer="0.31496062992125984"/>
  <pageSetup paperSize="9" scale="98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3"/>
  <sheetViews>
    <sheetView topLeftCell="A7" workbookViewId="0">
      <selection activeCell="Q38" sqref="Q38"/>
    </sheetView>
  </sheetViews>
  <sheetFormatPr defaultColWidth="4.28515625" defaultRowHeight="17.25" customHeight="1"/>
  <cols>
    <col min="1" max="1" width="0.85546875" customWidth="1"/>
    <col min="2" max="2" width="4.85546875" customWidth="1"/>
    <col min="3" max="3" width="21.140625" customWidth="1"/>
    <col min="4" max="4" width="6.5703125" customWidth="1"/>
    <col min="5" max="5" width="13.140625" customWidth="1"/>
    <col min="6" max="6" width="3.140625" customWidth="1"/>
    <col min="7" max="7" width="2.140625" customWidth="1"/>
    <col min="8" max="8" width="2.85546875" customWidth="1"/>
    <col min="9" max="9" width="12.5703125" customWidth="1"/>
    <col min="10" max="10" width="3.140625" customWidth="1"/>
    <col min="11" max="11" width="2.140625" customWidth="1"/>
    <col min="12" max="12" width="2.85546875" customWidth="1"/>
    <col min="13" max="13" width="12.28515625" customWidth="1"/>
    <col min="14" max="14" width="3.140625" customWidth="1"/>
    <col min="15" max="15" width="2.140625" customWidth="1"/>
    <col min="16" max="16" width="2.85546875" customWidth="1"/>
    <col min="17" max="17" width="12.28515625" customWidth="1"/>
    <col min="18" max="18" width="3.140625" customWidth="1"/>
    <col min="19" max="19" width="2.140625" customWidth="1"/>
    <col min="20" max="20" width="2.85546875" customWidth="1"/>
    <col min="21" max="21" width="12.28515625" customWidth="1"/>
    <col min="22" max="22" width="3.140625" customWidth="1"/>
    <col min="23" max="23" width="2.140625" customWidth="1"/>
    <col min="24" max="24" width="2.85546875" customWidth="1"/>
  </cols>
  <sheetData>
    <row r="1" spans="2:24" ht="17.25" customHeight="1">
      <c r="B1">
        <v>6</v>
      </c>
    </row>
    <row r="2" spans="2:24" ht="17.25" customHeight="1" thickBot="1"/>
    <row r="3" spans="2:24" ht="16.5" customHeight="1" thickBot="1">
      <c r="B3" s="225" t="s">
        <v>14</v>
      </c>
      <c r="C3" s="226"/>
      <c r="D3" s="227"/>
      <c r="E3" s="225" t="s">
        <v>33</v>
      </c>
      <c r="F3" s="226"/>
      <c r="G3" s="226"/>
      <c r="H3" s="226"/>
      <c r="I3" s="225" t="s">
        <v>34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7"/>
    </row>
    <row r="4" spans="2:24" ht="15.75" customHeight="1" thickBot="1">
      <c r="B4" s="228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</row>
    <row r="5" spans="2:24" ht="15.75" customHeight="1">
      <c r="B5" s="213" t="s">
        <v>20</v>
      </c>
      <c r="C5" s="214"/>
      <c r="D5" s="215"/>
      <c r="E5" s="50" t="s">
        <v>21</v>
      </c>
      <c r="F5" s="50"/>
      <c r="G5" s="50"/>
      <c r="H5" s="51"/>
      <c r="I5" s="50" t="s">
        <v>22</v>
      </c>
      <c r="J5" s="50"/>
      <c r="K5" s="50"/>
      <c r="L5" s="51"/>
      <c r="M5" s="93" t="s">
        <v>23</v>
      </c>
      <c r="N5" s="50"/>
      <c r="O5" s="50"/>
      <c r="P5" s="51"/>
      <c r="Q5" s="96" t="s">
        <v>60</v>
      </c>
      <c r="R5" s="96"/>
      <c r="S5" s="96"/>
      <c r="T5" s="97"/>
      <c r="U5" s="96" t="s">
        <v>61</v>
      </c>
      <c r="V5" s="96"/>
      <c r="W5" s="96"/>
      <c r="X5" s="97"/>
    </row>
    <row r="6" spans="2:24" ht="15.75" customHeight="1" thickBot="1">
      <c r="B6" s="230" t="str">
        <f>'ROZLOSOVÁNÍ '!G8</f>
        <v>HK AS Trenčín</v>
      </c>
      <c r="C6" s="231"/>
      <c r="D6" s="232"/>
      <c r="E6" s="216" t="str">
        <f>'ROZLOSOVÁNÍ '!E8</f>
        <v>MHK Bytča</v>
      </c>
      <c r="F6" s="217"/>
      <c r="G6" s="217"/>
      <c r="H6" s="218"/>
      <c r="I6" s="216" t="str">
        <f>'ROZLOSOVÁNÍ '!E7</f>
        <v>MUKS Świętochłowice</v>
      </c>
      <c r="J6" s="217"/>
      <c r="K6" s="217"/>
      <c r="L6" s="218"/>
      <c r="M6" s="216" t="str">
        <f>'ROZLOSOVÁNÍ '!E6</f>
        <v>TJ Sokol Poruba</v>
      </c>
      <c r="N6" s="217"/>
      <c r="O6" s="217"/>
      <c r="P6" s="218"/>
      <c r="Q6" s="216" t="str">
        <f>'ROZLOSOVÁNÍ '!G6</f>
        <v>1. SC 98 Bohumín</v>
      </c>
      <c r="R6" s="217"/>
      <c r="S6" s="217"/>
      <c r="T6" s="218"/>
      <c r="U6" s="216" t="str">
        <f>'ROZLOSOVÁNÍ '!G7</f>
        <v>MTS ŻORY</v>
      </c>
      <c r="V6" s="217"/>
      <c r="W6" s="217"/>
      <c r="X6" s="218"/>
    </row>
    <row r="7" spans="2:24" ht="16.5" customHeight="1" thickBot="1">
      <c r="B7" s="46" t="s">
        <v>5</v>
      </c>
      <c r="C7" s="47" t="s">
        <v>24</v>
      </c>
      <c r="D7" s="48" t="s">
        <v>25</v>
      </c>
      <c r="E7" s="27" t="s">
        <v>4</v>
      </c>
      <c r="F7" s="27"/>
      <c r="G7" s="25" t="s">
        <v>26</v>
      </c>
      <c r="H7" s="26" t="s">
        <v>27</v>
      </c>
      <c r="I7" s="27" t="s">
        <v>4</v>
      </c>
      <c r="J7" s="27"/>
      <c r="K7" s="25" t="s">
        <v>26</v>
      </c>
      <c r="L7" s="26" t="s">
        <v>27</v>
      </c>
      <c r="M7" s="27" t="s">
        <v>4</v>
      </c>
      <c r="N7" s="27"/>
      <c r="O7" s="25" t="s">
        <v>26</v>
      </c>
      <c r="P7" s="26" t="s">
        <v>27</v>
      </c>
      <c r="Q7" s="27" t="s">
        <v>4</v>
      </c>
      <c r="R7" s="27"/>
      <c r="S7" s="25" t="s">
        <v>26</v>
      </c>
      <c r="T7" s="26" t="s">
        <v>27</v>
      </c>
      <c r="U7" s="27" t="s">
        <v>4</v>
      </c>
      <c r="V7" s="27"/>
      <c r="W7" s="25" t="s">
        <v>26</v>
      </c>
      <c r="X7" s="26" t="s">
        <v>27</v>
      </c>
    </row>
    <row r="8" spans="2:24" ht="20.25" customHeight="1">
      <c r="B8" s="28">
        <v>2</v>
      </c>
      <c r="C8" s="29" t="s">
        <v>116</v>
      </c>
      <c r="D8" s="30">
        <v>2004</v>
      </c>
      <c r="E8" s="70"/>
      <c r="F8" s="69">
        <v>2</v>
      </c>
      <c r="G8" s="71"/>
      <c r="H8" s="73"/>
      <c r="I8" s="69"/>
      <c r="J8" s="69">
        <v>1</v>
      </c>
      <c r="K8" s="71"/>
      <c r="L8" s="73"/>
      <c r="M8" s="69"/>
      <c r="N8" s="69">
        <v>1</v>
      </c>
      <c r="O8" s="71"/>
      <c r="P8" s="73"/>
      <c r="Q8" s="69"/>
      <c r="R8" s="69">
        <v>2</v>
      </c>
      <c r="S8" s="71"/>
      <c r="T8" s="73"/>
      <c r="U8" s="69"/>
      <c r="V8" s="69">
        <v>1</v>
      </c>
      <c r="W8" s="71"/>
      <c r="X8" s="73"/>
    </row>
    <row r="9" spans="2:24" ht="20.25" customHeight="1">
      <c r="B9" s="31">
        <v>3</v>
      </c>
      <c r="C9" s="32" t="s">
        <v>117</v>
      </c>
      <c r="D9" s="33">
        <v>2005</v>
      </c>
      <c r="E9" s="70"/>
      <c r="F9" s="70"/>
      <c r="G9" s="72"/>
      <c r="H9" s="74"/>
      <c r="I9" s="70"/>
      <c r="J9" s="70"/>
      <c r="K9" s="72"/>
      <c r="L9" s="74"/>
      <c r="M9" s="70"/>
      <c r="N9" s="70">
        <v>2</v>
      </c>
      <c r="O9" s="72"/>
      <c r="P9" s="74"/>
      <c r="Q9" s="70"/>
      <c r="R9" s="70"/>
      <c r="S9" s="72"/>
      <c r="T9" s="74"/>
      <c r="U9" s="70"/>
      <c r="V9" s="70"/>
      <c r="W9" s="72"/>
      <c r="X9" s="74"/>
    </row>
    <row r="10" spans="2:24" ht="20.25" customHeight="1">
      <c r="B10" s="31">
        <v>4</v>
      </c>
      <c r="C10" s="32" t="s">
        <v>118</v>
      </c>
      <c r="D10" s="33">
        <v>2003</v>
      </c>
      <c r="E10" s="70"/>
      <c r="F10" s="70">
        <v>5</v>
      </c>
      <c r="G10" s="72"/>
      <c r="H10" s="74"/>
      <c r="I10" s="70"/>
      <c r="J10" s="70">
        <v>5</v>
      </c>
      <c r="K10" s="72"/>
      <c r="L10" s="74"/>
      <c r="M10" s="70"/>
      <c r="N10" s="70">
        <v>1</v>
      </c>
      <c r="O10" s="72"/>
      <c r="P10" s="74"/>
      <c r="Q10" s="70"/>
      <c r="R10" s="70">
        <v>5</v>
      </c>
      <c r="S10" s="72"/>
      <c r="T10" s="74"/>
      <c r="U10" s="70"/>
      <c r="V10" s="70"/>
      <c r="W10" s="72"/>
      <c r="X10" s="74"/>
    </row>
    <row r="11" spans="2:24" ht="20.25" customHeight="1">
      <c r="B11" s="31">
        <v>5</v>
      </c>
      <c r="C11" s="32" t="s">
        <v>119</v>
      </c>
      <c r="D11" s="33">
        <v>2003</v>
      </c>
      <c r="E11" s="70"/>
      <c r="F11" s="70"/>
      <c r="G11" s="72"/>
      <c r="H11" s="74"/>
      <c r="I11" s="70"/>
      <c r="J11" s="70"/>
      <c r="K11" s="72"/>
      <c r="L11" s="74"/>
      <c r="M11" s="70"/>
      <c r="N11" s="70">
        <v>2</v>
      </c>
      <c r="O11" s="72"/>
      <c r="P11" s="74"/>
      <c r="Q11" s="70"/>
      <c r="R11" s="70">
        <v>2</v>
      </c>
      <c r="S11" s="72"/>
      <c r="T11" s="74"/>
      <c r="U11" s="70"/>
      <c r="V11" s="70"/>
      <c r="W11" s="72"/>
      <c r="X11" s="74"/>
    </row>
    <row r="12" spans="2:24" ht="20.25" customHeight="1">
      <c r="B12" s="31">
        <v>6</v>
      </c>
      <c r="C12" s="32" t="s">
        <v>120</v>
      </c>
      <c r="D12" s="33">
        <v>2003</v>
      </c>
      <c r="E12" s="70"/>
      <c r="F12" s="70"/>
      <c r="G12" s="72"/>
      <c r="H12" s="74"/>
      <c r="I12" s="70"/>
      <c r="J12" s="70"/>
      <c r="K12" s="72"/>
      <c r="L12" s="74"/>
      <c r="M12" s="70"/>
      <c r="N12" s="70"/>
      <c r="O12" s="72"/>
      <c r="P12" s="74"/>
      <c r="Q12" s="70"/>
      <c r="R12" s="70"/>
      <c r="S12" s="72"/>
      <c r="T12" s="74"/>
      <c r="U12" s="70"/>
      <c r="V12" s="70"/>
      <c r="W12" s="72"/>
      <c r="X12" s="74"/>
    </row>
    <row r="13" spans="2:24" ht="20.25" customHeight="1">
      <c r="B13" s="31">
        <v>7</v>
      </c>
      <c r="C13" s="32" t="s">
        <v>121</v>
      </c>
      <c r="D13" s="33">
        <v>2004</v>
      </c>
      <c r="E13" s="70"/>
      <c r="F13" s="70">
        <v>1</v>
      </c>
      <c r="G13" s="72"/>
      <c r="H13" s="74"/>
      <c r="I13" s="70"/>
      <c r="J13" s="70">
        <v>1</v>
      </c>
      <c r="K13" s="72"/>
      <c r="L13" s="74"/>
      <c r="M13" s="70"/>
      <c r="N13" s="70"/>
      <c r="O13" s="72"/>
      <c r="P13" s="74"/>
      <c r="Q13" s="70"/>
      <c r="R13" s="70">
        <v>1</v>
      </c>
      <c r="S13" s="72"/>
      <c r="T13" s="74"/>
      <c r="U13" s="70"/>
      <c r="V13" s="70"/>
      <c r="W13" s="72"/>
      <c r="X13" s="74"/>
    </row>
    <row r="14" spans="2:24" ht="20.25" customHeight="1">
      <c r="B14" s="31">
        <v>8</v>
      </c>
      <c r="C14" s="32" t="s">
        <v>122</v>
      </c>
      <c r="D14" s="33">
        <v>2003</v>
      </c>
      <c r="E14" s="70"/>
      <c r="F14" s="70"/>
      <c r="G14" s="72"/>
      <c r="H14" s="74"/>
      <c r="I14" s="70"/>
      <c r="J14" s="70">
        <v>1</v>
      </c>
      <c r="K14" s="72"/>
      <c r="L14" s="74"/>
      <c r="M14" s="70"/>
      <c r="N14" s="70">
        <v>4</v>
      </c>
      <c r="O14" s="72"/>
      <c r="P14" s="74"/>
      <c r="Q14" s="70"/>
      <c r="R14" s="70"/>
      <c r="S14" s="72"/>
      <c r="T14" s="74"/>
      <c r="U14" s="70"/>
      <c r="V14" s="70"/>
      <c r="W14" s="72"/>
      <c r="X14" s="74"/>
    </row>
    <row r="15" spans="2:24" ht="20.25" customHeight="1">
      <c r="B15" s="31">
        <v>10</v>
      </c>
      <c r="C15" s="32" t="s">
        <v>123</v>
      </c>
      <c r="D15" s="33">
        <v>2003</v>
      </c>
      <c r="E15" s="70"/>
      <c r="F15" s="70">
        <v>4</v>
      </c>
      <c r="G15" s="72"/>
      <c r="H15" s="74"/>
      <c r="I15" s="70"/>
      <c r="J15" s="70">
        <v>5</v>
      </c>
      <c r="K15" s="72"/>
      <c r="L15" s="74"/>
      <c r="M15" s="70"/>
      <c r="N15" s="70">
        <v>3</v>
      </c>
      <c r="O15" s="72"/>
      <c r="P15" s="74"/>
      <c r="Q15" s="70"/>
      <c r="R15" s="70">
        <v>2</v>
      </c>
      <c r="S15" s="72"/>
      <c r="T15" s="74"/>
      <c r="U15" s="70"/>
      <c r="V15" s="70">
        <v>8</v>
      </c>
      <c r="W15" s="72"/>
      <c r="X15" s="74"/>
    </row>
    <row r="16" spans="2:24" ht="20.25" customHeight="1">
      <c r="B16" s="31">
        <v>13</v>
      </c>
      <c r="C16" s="32" t="s">
        <v>124</v>
      </c>
      <c r="D16" s="33">
        <v>2003</v>
      </c>
      <c r="E16" s="70"/>
      <c r="F16" s="70"/>
      <c r="G16" s="72"/>
      <c r="H16" s="74"/>
      <c r="I16" s="70"/>
      <c r="J16" s="70"/>
      <c r="K16" s="72"/>
      <c r="L16" s="74"/>
      <c r="M16" s="70"/>
      <c r="N16" s="70"/>
      <c r="O16" s="72"/>
      <c r="P16" s="74"/>
      <c r="Q16" s="70"/>
      <c r="R16" s="70"/>
      <c r="S16" s="72"/>
      <c r="T16" s="74"/>
      <c r="U16" s="70"/>
      <c r="V16" s="70"/>
      <c r="W16" s="72"/>
      <c r="X16" s="74"/>
    </row>
    <row r="17" spans="2:24" ht="20.25" customHeight="1">
      <c r="B17" s="31">
        <v>15</v>
      </c>
      <c r="C17" s="32" t="s">
        <v>125</v>
      </c>
      <c r="D17" s="33">
        <v>2005</v>
      </c>
      <c r="E17" s="70"/>
      <c r="F17" s="70">
        <v>2</v>
      </c>
      <c r="G17" s="72"/>
      <c r="H17" s="74"/>
      <c r="I17" s="70"/>
      <c r="J17" s="70"/>
      <c r="K17" s="72"/>
      <c r="L17" s="74"/>
      <c r="M17" s="70"/>
      <c r="N17" s="70">
        <v>1</v>
      </c>
      <c r="O17" s="72"/>
      <c r="P17" s="74"/>
      <c r="Q17" s="70"/>
      <c r="R17" s="70">
        <v>1</v>
      </c>
      <c r="S17" s="72"/>
      <c r="T17" s="74"/>
      <c r="U17" s="70"/>
      <c r="V17" s="70"/>
      <c r="W17" s="72"/>
      <c r="X17" s="74"/>
    </row>
    <row r="18" spans="2:24" ht="20.25" customHeight="1">
      <c r="B18" s="31">
        <v>19</v>
      </c>
      <c r="C18" s="32" t="s">
        <v>126</v>
      </c>
      <c r="D18" s="33">
        <v>2003</v>
      </c>
      <c r="E18" s="70"/>
      <c r="F18" s="70"/>
      <c r="G18" s="72"/>
      <c r="H18" s="74"/>
      <c r="I18" s="70"/>
      <c r="J18" s="70"/>
      <c r="K18" s="72"/>
      <c r="L18" s="74"/>
      <c r="M18" s="70"/>
      <c r="N18" s="70"/>
      <c r="O18" s="72"/>
      <c r="P18" s="74"/>
      <c r="Q18" s="70"/>
      <c r="R18" s="70"/>
      <c r="S18" s="72"/>
      <c r="T18" s="74"/>
      <c r="U18" s="70"/>
      <c r="V18" s="70"/>
      <c r="W18" s="72"/>
      <c r="X18" s="74"/>
    </row>
    <row r="19" spans="2:24" ht="20.25" customHeight="1">
      <c r="B19" s="31">
        <v>22</v>
      </c>
      <c r="C19" s="32" t="s">
        <v>127</v>
      </c>
      <c r="D19" s="33">
        <v>2003</v>
      </c>
      <c r="E19" s="70"/>
      <c r="F19" s="70"/>
      <c r="G19" s="72"/>
      <c r="H19" s="74"/>
      <c r="I19" s="70"/>
      <c r="J19" s="70"/>
      <c r="K19" s="72"/>
      <c r="L19" s="74"/>
      <c r="M19" s="70"/>
      <c r="N19" s="70"/>
      <c r="O19" s="72"/>
      <c r="P19" s="74"/>
      <c r="Q19" s="70"/>
      <c r="R19" s="70"/>
      <c r="S19" s="72"/>
      <c r="T19" s="74"/>
      <c r="U19" s="70"/>
      <c r="V19" s="70"/>
      <c r="W19" s="72"/>
      <c r="X19" s="74"/>
    </row>
    <row r="20" spans="2:24" ht="20.25" customHeight="1">
      <c r="B20" s="31"/>
      <c r="C20" s="32"/>
      <c r="D20" s="33"/>
      <c r="E20" s="70"/>
      <c r="F20" s="70"/>
      <c r="G20" s="72"/>
      <c r="H20" s="74"/>
      <c r="I20" s="70"/>
      <c r="J20" s="70"/>
      <c r="K20" s="72"/>
      <c r="L20" s="74"/>
      <c r="M20" s="70"/>
      <c r="N20" s="70"/>
      <c r="O20" s="72"/>
      <c r="P20" s="74"/>
      <c r="Q20" s="70"/>
      <c r="R20" s="70"/>
      <c r="S20" s="72"/>
      <c r="T20" s="74"/>
      <c r="U20" s="70"/>
      <c r="V20" s="70"/>
      <c r="W20" s="72"/>
      <c r="X20" s="74"/>
    </row>
    <row r="21" spans="2:24" ht="20.25" customHeight="1">
      <c r="B21" s="31"/>
      <c r="C21" s="32"/>
      <c r="D21" s="33"/>
      <c r="E21" s="70"/>
      <c r="F21" s="70"/>
      <c r="G21" s="72"/>
      <c r="H21" s="74"/>
      <c r="I21" s="70"/>
      <c r="J21" s="70"/>
      <c r="K21" s="72"/>
      <c r="L21" s="74"/>
      <c r="M21" s="70"/>
      <c r="N21" s="70"/>
      <c r="O21" s="72"/>
      <c r="P21" s="74"/>
      <c r="Q21" s="70"/>
      <c r="R21" s="70"/>
      <c r="S21" s="72"/>
      <c r="T21" s="74"/>
      <c r="U21" s="70"/>
      <c r="V21" s="70"/>
      <c r="W21" s="72"/>
      <c r="X21" s="74"/>
    </row>
    <row r="22" spans="2:24" ht="20.25" customHeight="1">
      <c r="B22" s="31"/>
      <c r="C22" s="32"/>
      <c r="D22" s="33"/>
      <c r="E22" s="70"/>
      <c r="F22" s="70"/>
      <c r="G22" s="72"/>
      <c r="H22" s="74"/>
      <c r="I22" s="70"/>
      <c r="J22" s="70"/>
      <c r="K22" s="72"/>
      <c r="L22" s="74"/>
      <c r="M22" s="70"/>
      <c r="N22" s="70"/>
      <c r="O22" s="72"/>
      <c r="P22" s="74"/>
      <c r="Q22" s="70"/>
      <c r="R22" s="70"/>
      <c r="S22" s="72"/>
      <c r="T22" s="74"/>
      <c r="U22" s="70"/>
      <c r="V22" s="70"/>
      <c r="W22" s="72"/>
      <c r="X22" s="74"/>
    </row>
    <row r="23" spans="2:24" ht="20.25" customHeight="1" thickBot="1">
      <c r="B23" s="34"/>
      <c r="C23" s="35"/>
      <c r="D23" s="36"/>
      <c r="E23" s="77"/>
      <c r="F23" s="77"/>
      <c r="G23" s="78"/>
      <c r="H23" s="79"/>
      <c r="I23" s="77"/>
      <c r="J23" s="77"/>
      <c r="K23" s="78"/>
      <c r="L23" s="79"/>
      <c r="M23" s="77"/>
      <c r="N23" s="77"/>
      <c r="O23" s="78"/>
      <c r="P23" s="79"/>
      <c r="Q23" s="77"/>
      <c r="R23" s="77"/>
      <c r="S23" s="78"/>
      <c r="T23" s="79"/>
      <c r="U23" s="77"/>
      <c r="V23" s="77"/>
      <c r="W23" s="78"/>
      <c r="X23" s="79"/>
    </row>
    <row r="24" spans="2:24" ht="15" customHeight="1">
      <c r="B24" s="213" t="s">
        <v>15</v>
      </c>
      <c r="C24" s="214"/>
      <c r="D24" s="37"/>
      <c r="E24" s="213" t="s">
        <v>6</v>
      </c>
      <c r="F24" s="208" t="s">
        <v>144</v>
      </c>
      <c r="G24" s="209"/>
      <c r="H24" s="210"/>
      <c r="I24" s="213" t="s">
        <v>6</v>
      </c>
      <c r="J24" s="208" t="s">
        <v>143</v>
      </c>
      <c r="K24" s="209"/>
      <c r="L24" s="210"/>
      <c r="M24" s="213" t="s">
        <v>6</v>
      </c>
      <c r="N24" s="208" t="s">
        <v>152</v>
      </c>
      <c r="O24" s="209"/>
      <c r="P24" s="210"/>
      <c r="Q24" s="213" t="s">
        <v>6</v>
      </c>
      <c r="R24" s="208" t="s">
        <v>143</v>
      </c>
      <c r="S24" s="209"/>
      <c r="T24" s="210"/>
      <c r="U24" s="213" t="s">
        <v>6</v>
      </c>
      <c r="V24" s="208" t="s">
        <v>178</v>
      </c>
      <c r="W24" s="209"/>
      <c r="X24" s="210"/>
    </row>
    <row r="25" spans="2:24" ht="17.25" customHeight="1" thickBot="1">
      <c r="B25" s="223"/>
      <c r="C25" s="224"/>
      <c r="D25" s="37"/>
      <c r="E25" s="221"/>
      <c r="F25" s="211"/>
      <c r="G25" s="211"/>
      <c r="H25" s="212"/>
      <c r="I25" s="221"/>
      <c r="J25" s="211"/>
      <c r="K25" s="211"/>
      <c r="L25" s="212"/>
      <c r="M25" s="221"/>
      <c r="N25" s="211"/>
      <c r="O25" s="211"/>
      <c r="P25" s="212"/>
      <c r="Q25" s="221"/>
      <c r="R25" s="211"/>
      <c r="S25" s="211"/>
      <c r="T25" s="212"/>
      <c r="U25" s="221"/>
      <c r="V25" s="211"/>
      <c r="W25" s="211"/>
      <c r="X25" s="212"/>
    </row>
    <row r="26" spans="2:24" ht="16.5" customHeight="1" thickBot="1">
      <c r="B26" s="38"/>
      <c r="C26" s="39"/>
      <c r="D26" s="40"/>
      <c r="E26" s="49" t="s">
        <v>16</v>
      </c>
      <c r="F26" s="49"/>
      <c r="G26" s="49"/>
      <c r="H26" s="42"/>
      <c r="I26" s="49" t="s">
        <v>16</v>
      </c>
      <c r="J26" s="49"/>
      <c r="K26" s="49"/>
      <c r="L26" s="42"/>
      <c r="M26" s="49" t="s">
        <v>16</v>
      </c>
      <c r="N26" s="49"/>
      <c r="O26" s="49"/>
      <c r="P26" s="42"/>
      <c r="Q26" s="98" t="s">
        <v>16</v>
      </c>
      <c r="R26" s="98"/>
      <c r="S26" s="98"/>
      <c r="T26" s="42"/>
      <c r="U26" s="98" t="s">
        <v>16</v>
      </c>
      <c r="V26" s="98"/>
      <c r="W26" s="98"/>
      <c r="X26" s="42"/>
    </row>
    <row r="27" spans="2:24" ht="16.5" customHeight="1" thickBot="1">
      <c r="B27" s="213" t="s">
        <v>17</v>
      </c>
      <c r="C27" s="214"/>
      <c r="D27" s="215"/>
      <c r="E27" s="38"/>
      <c r="F27" s="39"/>
      <c r="G27" s="39"/>
      <c r="H27" s="40"/>
      <c r="I27" s="39"/>
      <c r="J27" s="39"/>
      <c r="K27" s="39"/>
      <c r="L27" s="40"/>
      <c r="M27" s="39"/>
      <c r="N27" s="39"/>
      <c r="O27" s="39"/>
      <c r="P27" s="40"/>
      <c r="Q27" s="39"/>
      <c r="R27" s="39"/>
      <c r="S27" s="39"/>
      <c r="T27" s="40"/>
      <c r="U27" s="39"/>
      <c r="V27" s="39"/>
      <c r="W27" s="39"/>
      <c r="X27" s="40"/>
    </row>
    <row r="28" spans="2:24" ht="16.5" customHeight="1">
      <c r="B28" s="219"/>
      <c r="C28" s="184"/>
      <c r="D28" s="37"/>
      <c r="E28" s="49" t="s">
        <v>18</v>
      </c>
      <c r="F28" s="49"/>
      <c r="G28" s="43"/>
      <c r="H28" s="37"/>
      <c r="I28" s="49" t="s">
        <v>18</v>
      </c>
      <c r="J28" s="49"/>
      <c r="K28" s="43"/>
      <c r="L28" s="37"/>
      <c r="M28" s="49" t="s">
        <v>18</v>
      </c>
      <c r="N28" s="49"/>
      <c r="O28" s="43"/>
      <c r="P28" s="37"/>
      <c r="Q28" s="98" t="s">
        <v>18</v>
      </c>
      <c r="R28" s="98"/>
      <c r="S28" s="43"/>
      <c r="T28" s="37"/>
      <c r="U28" s="98" t="s">
        <v>18</v>
      </c>
      <c r="V28" s="98"/>
      <c r="W28" s="43"/>
      <c r="X28" s="37"/>
    </row>
    <row r="29" spans="2:24" ht="16.5" customHeight="1" thickBot="1">
      <c r="B29" s="38"/>
      <c r="C29" s="39"/>
      <c r="D29" s="40"/>
      <c r="E29" s="39"/>
      <c r="F29" s="39"/>
      <c r="G29" s="39"/>
      <c r="H29" s="40"/>
      <c r="I29" s="39"/>
      <c r="J29" s="39"/>
      <c r="K29" s="39"/>
      <c r="L29" s="40"/>
      <c r="M29" s="39"/>
      <c r="N29" s="39"/>
      <c r="O29" s="39"/>
      <c r="P29" s="40"/>
      <c r="Q29" s="39"/>
      <c r="R29" s="39"/>
      <c r="S29" s="39"/>
      <c r="T29" s="40"/>
      <c r="U29" s="39"/>
      <c r="V29" s="39"/>
      <c r="W29" s="39"/>
      <c r="X29" s="40"/>
    </row>
    <row r="30" spans="2:24" ht="16.5" customHeight="1"/>
    <row r="31" spans="2:24" ht="16.5" customHeight="1"/>
    <row r="32" spans="2:24" ht="16.5" customHeight="1"/>
    <row r="33" ht="16.5" customHeight="1"/>
  </sheetData>
  <mergeCells count="28">
    <mergeCell ref="Q3:T3"/>
    <mergeCell ref="Q6:T6"/>
    <mergeCell ref="Q24:Q25"/>
    <mergeCell ref="R24:T25"/>
    <mergeCell ref="U3:X3"/>
    <mergeCell ref="U6:X6"/>
    <mergeCell ref="U24:U25"/>
    <mergeCell ref="V24:X25"/>
    <mergeCell ref="B5:D5"/>
    <mergeCell ref="B3:D3"/>
    <mergeCell ref="M3:P3"/>
    <mergeCell ref="B4:P4"/>
    <mergeCell ref="E3:H3"/>
    <mergeCell ref="I3:L3"/>
    <mergeCell ref="B6:D6"/>
    <mergeCell ref="E6:H6"/>
    <mergeCell ref="I6:L6"/>
    <mergeCell ref="M6:P6"/>
    <mergeCell ref="B25:C25"/>
    <mergeCell ref="N24:P25"/>
    <mergeCell ref="M24:M25"/>
    <mergeCell ref="B27:D27"/>
    <mergeCell ref="B28:C28"/>
    <mergeCell ref="F24:H25"/>
    <mergeCell ref="J24:L25"/>
    <mergeCell ref="B24:C24"/>
    <mergeCell ref="E24:E25"/>
    <mergeCell ref="I24:I25"/>
  </mergeCells>
  <pageMargins left="0" right="0.19685039370078741" top="0.78740157480314965" bottom="0.78740157480314965" header="0.31496062992125984" footer="0.31496062992125984"/>
  <pageSetup paperSize="9" scale="98" orientation="landscape" horizontalDpi="4294967293" verticalDpi="4294967293" r:id="rId1"/>
  <ignoredErrors>
    <ignoredError sqref="M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Q88"/>
  <sheetViews>
    <sheetView workbookViewId="0">
      <selection activeCell="M25" sqref="M25"/>
    </sheetView>
  </sheetViews>
  <sheetFormatPr defaultRowHeight="12.75"/>
  <cols>
    <col min="2" max="2" width="5.5703125" style="52" customWidth="1"/>
    <col min="3" max="3" width="24.7109375" customWidth="1"/>
    <col min="4" max="4" width="5.5703125" style="52" customWidth="1"/>
    <col min="5" max="5" width="22.28515625" customWidth="1"/>
    <col min="6" max="10" width="3" customWidth="1"/>
    <col min="11" max="11" width="7.5703125" customWidth="1"/>
  </cols>
  <sheetData>
    <row r="2" spans="2:11">
      <c r="B2" s="66" t="s">
        <v>5</v>
      </c>
      <c r="C2" s="67" t="s">
        <v>24</v>
      </c>
      <c r="D2" s="66" t="s">
        <v>30</v>
      </c>
      <c r="E2" s="67" t="s">
        <v>29</v>
      </c>
      <c r="F2" s="67">
        <v>1</v>
      </c>
      <c r="G2" s="67">
        <v>2</v>
      </c>
      <c r="H2" s="67">
        <v>3</v>
      </c>
      <c r="I2" s="67">
        <v>4</v>
      </c>
      <c r="J2" s="67">
        <v>5</v>
      </c>
      <c r="K2" s="67" t="s">
        <v>28</v>
      </c>
    </row>
    <row r="3" spans="2:11">
      <c r="B3" s="65">
        <f>'5'!B16</f>
        <v>66</v>
      </c>
      <c r="C3" s="56" t="str">
        <f>'5'!C16</f>
        <v>Leštinová Lucia</v>
      </c>
      <c r="D3" s="64">
        <f>'5'!D16</f>
        <v>2002</v>
      </c>
      <c r="E3" s="29" t="str">
        <f>'ROZLOSOVÁNÍ '!E8</f>
        <v>MHK Bytča</v>
      </c>
      <c r="F3" s="29">
        <f>'5'!F16</f>
        <v>7</v>
      </c>
      <c r="G3" s="29">
        <f>'5'!J16</f>
        <v>7</v>
      </c>
      <c r="H3" s="29">
        <f>'5'!N16</f>
        <v>8</v>
      </c>
      <c r="I3" s="29">
        <f>'5'!R16</f>
        <v>8</v>
      </c>
      <c r="J3" s="29">
        <f>'5'!V16</f>
        <v>10</v>
      </c>
      <c r="K3" s="68">
        <f t="shared" ref="K3:K10" si="0">SUM(F3,G3,H3,I3,J3)</f>
        <v>40</v>
      </c>
    </row>
    <row r="4" spans="2:11">
      <c r="B4" s="58">
        <f>'4'!B8</f>
        <v>2</v>
      </c>
      <c r="C4" s="57" t="str">
        <f>'4'!C8</f>
        <v>Barska Iga</v>
      </c>
      <c r="D4" s="59">
        <f>'4'!D8</f>
        <v>2002</v>
      </c>
      <c r="E4" s="32" t="str">
        <f>'ROZLOSOVÁNÍ '!G7</f>
        <v>MTS ŻORY</v>
      </c>
      <c r="F4" s="32">
        <f>'4'!F8</f>
        <v>4</v>
      </c>
      <c r="G4" s="29">
        <f>'4'!J8</f>
        <v>7</v>
      </c>
      <c r="H4" s="32">
        <f>'4'!N8</f>
        <v>10</v>
      </c>
      <c r="I4" s="32">
        <f>'4'!R8</f>
        <v>11</v>
      </c>
      <c r="J4" s="29">
        <f>'4'!V8</f>
        <v>6</v>
      </c>
      <c r="K4" s="68">
        <f t="shared" si="0"/>
        <v>38</v>
      </c>
    </row>
    <row r="5" spans="2:11">
      <c r="B5" s="58">
        <f>'2'!B11</f>
        <v>7</v>
      </c>
      <c r="C5" s="57" t="str">
        <f>'2'!C11</f>
        <v>Farářová Anežka</v>
      </c>
      <c r="D5" s="59">
        <f>'2'!D11</f>
        <v>2002</v>
      </c>
      <c r="E5" s="32" t="str">
        <f>'ROZLOSOVÁNÍ '!G6</f>
        <v>1. SC 98 Bohumín</v>
      </c>
      <c r="F5" s="32">
        <f>'2'!F11</f>
        <v>8</v>
      </c>
      <c r="G5" s="29">
        <f>'2'!J11</f>
        <v>6</v>
      </c>
      <c r="H5" s="32">
        <f>'2'!N11</f>
        <v>11</v>
      </c>
      <c r="I5" s="32">
        <f>'2'!R11</f>
        <v>7</v>
      </c>
      <c r="J5" s="29">
        <f>'2'!V11</f>
        <v>5</v>
      </c>
      <c r="K5" s="68">
        <f t="shared" si="0"/>
        <v>37</v>
      </c>
    </row>
    <row r="6" spans="2:11">
      <c r="B6" s="58">
        <f>'5'!B15</f>
        <v>64</v>
      </c>
      <c r="C6" s="57" t="str">
        <f>'5'!C15</f>
        <v>Weberová Ema</v>
      </c>
      <c r="D6" s="59">
        <f>'5'!D15</f>
        <v>2003</v>
      </c>
      <c r="E6" s="32" t="str">
        <f>'ROZLOSOVÁNÍ '!E8</f>
        <v>MHK Bytča</v>
      </c>
      <c r="F6" s="32">
        <f>'5'!F15</f>
        <v>4</v>
      </c>
      <c r="G6" s="29">
        <f>'5'!J15</f>
        <v>10</v>
      </c>
      <c r="H6" s="32">
        <f>'5'!N15</f>
        <v>6</v>
      </c>
      <c r="I6" s="32">
        <f>'5'!R15</f>
        <v>7</v>
      </c>
      <c r="J6" s="29">
        <f>'5'!V15</f>
        <v>6</v>
      </c>
      <c r="K6" s="68">
        <f t="shared" si="0"/>
        <v>33</v>
      </c>
    </row>
    <row r="7" spans="2:11">
      <c r="B7" s="58">
        <f>'3'!B12</f>
        <v>15</v>
      </c>
      <c r="C7" s="57" t="str">
        <f>'3'!C12</f>
        <v>WieszaŁa Katarzyna</v>
      </c>
      <c r="D7" s="59">
        <f>'3'!D12</f>
        <v>2002</v>
      </c>
      <c r="E7" s="32" t="str">
        <f>'ROZLOSOVÁNÍ '!E7</f>
        <v>MUKS Świętochłowice</v>
      </c>
      <c r="F7" s="32">
        <f>'3'!F12</f>
        <v>5</v>
      </c>
      <c r="G7" s="29">
        <f>'3'!J12</f>
        <v>3</v>
      </c>
      <c r="H7" s="32">
        <f>'3'!N12</f>
        <v>11</v>
      </c>
      <c r="I7" s="32">
        <f>'3'!R12</f>
        <v>3</v>
      </c>
      <c r="J7" s="29">
        <f>'3'!V12</f>
        <v>5</v>
      </c>
      <c r="K7" s="68">
        <f t="shared" si="0"/>
        <v>27</v>
      </c>
    </row>
    <row r="8" spans="2:11">
      <c r="B8" s="58">
        <f>'3'!B10</f>
        <v>16</v>
      </c>
      <c r="C8" s="57" t="str">
        <f>'3'!C10</f>
        <v>OslizŁo Emilia</v>
      </c>
      <c r="D8" s="59">
        <f>'3'!D10</f>
        <v>2002</v>
      </c>
      <c r="E8" s="32" t="str">
        <f>'ROZLOSOVÁNÍ '!E7</f>
        <v>MUKS Świętochłowice</v>
      </c>
      <c r="F8" s="32">
        <f>'3'!F10</f>
        <v>1</v>
      </c>
      <c r="G8" s="29">
        <f>'3'!J10</f>
        <v>5</v>
      </c>
      <c r="H8" s="32">
        <f>'3'!N10</f>
        <v>4</v>
      </c>
      <c r="I8" s="32">
        <f>'3'!R10</f>
        <v>6</v>
      </c>
      <c r="J8" s="29">
        <f>'3'!V10</f>
        <v>9</v>
      </c>
      <c r="K8" s="68">
        <f t="shared" si="0"/>
        <v>25</v>
      </c>
    </row>
    <row r="9" spans="2:11">
      <c r="B9" s="58">
        <f>'4'!B9</f>
        <v>7</v>
      </c>
      <c r="C9" s="57" t="str">
        <f>'4'!C9</f>
        <v>Jaworska Karolina</v>
      </c>
      <c r="D9" s="59">
        <f>'4'!D9</f>
        <v>2002</v>
      </c>
      <c r="E9" s="32" t="str">
        <f>'ROZLOSOVÁNÍ '!G7</f>
        <v>MTS ŻORY</v>
      </c>
      <c r="F9" s="32">
        <f>'4'!F9</f>
        <v>5</v>
      </c>
      <c r="G9" s="29">
        <f>'4'!J9</f>
        <v>7</v>
      </c>
      <c r="H9" s="32">
        <f>'4'!N9</f>
        <v>4</v>
      </c>
      <c r="I9" s="32">
        <f>'4'!R9</f>
        <v>5</v>
      </c>
      <c r="J9" s="29">
        <f>'4'!V9</f>
        <v>2</v>
      </c>
      <c r="K9" s="68">
        <f t="shared" si="0"/>
        <v>23</v>
      </c>
    </row>
    <row r="10" spans="2:11">
      <c r="B10" s="58">
        <f>'6'!B15</f>
        <v>10</v>
      </c>
      <c r="C10" s="57" t="str">
        <f>'6'!C15</f>
        <v>Paulínyová Klára</v>
      </c>
      <c r="D10" s="59">
        <f>'6'!D15</f>
        <v>2003</v>
      </c>
      <c r="E10" s="32" t="str">
        <f>'ROZLOSOVÁNÍ '!G8</f>
        <v>HK AS Trenčín</v>
      </c>
      <c r="F10" s="32">
        <f>'6'!F15</f>
        <v>4</v>
      </c>
      <c r="G10" s="29">
        <f>'6'!J15</f>
        <v>5</v>
      </c>
      <c r="H10" s="32">
        <f>'6'!N15</f>
        <v>3</v>
      </c>
      <c r="I10" s="32">
        <f>'6'!R15</f>
        <v>2</v>
      </c>
      <c r="J10" s="29">
        <f>'6'!V15</f>
        <v>8</v>
      </c>
      <c r="K10" s="68">
        <f t="shared" si="0"/>
        <v>22</v>
      </c>
    </row>
    <row r="11" spans="2:11">
      <c r="B11" s="58">
        <f>'1'!B10</f>
        <v>4</v>
      </c>
      <c r="C11" s="57" t="str">
        <f>'1'!C10</f>
        <v>Prašivková Markéta</v>
      </c>
      <c r="D11" s="59">
        <f>'1'!D10</f>
        <v>2002</v>
      </c>
      <c r="E11" s="32" t="str">
        <f>'ROZLOSOVÁNÍ '!E6</f>
        <v>TJ Sokol Poruba</v>
      </c>
      <c r="F11" s="32">
        <f>'1'!F10</f>
        <v>6</v>
      </c>
      <c r="G11" s="29">
        <f>'1'!J10</f>
        <v>13</v>
      </c>
      <c r="H11" s="32">
        <f>'1'!N10</f>
        <v>2</v>
      </c>
      <c r="I11" s="32">
        <f>'1'!R10</f>
        <v>0</v>
      </c>
      <c r="J11" s="29">
        <f>'1'!V10</f>
        <v>0</v>
      </c>
      <c r="K11" s="68">
        <f>SUM(F11,G11,,H11,I11,J11)</f>
        <v>21</v>
      </c>
    </row>
    <row r="12" spans="2:11">
      <c r="B12" s="58" t="str">
        <f>'1'!B12</f>
        <v>6  3</v>
      </c>
      <c r="C12" s="57" t="str">
        <f>'1'!C12</f>
        <v>Juřinová Veronika</v>
      </c>
      <c r="D12" s="59">
        <f>'1'!D12</f>
        <v>2003</v>
      </c>
      <c r="E12" s="32" t="str">
        <f>'ROZLOSOVÁNÍ '!E6</f>
        <v>TJ Sokol Poruba</v>
      </c>
      <c r="F12" s="32">
        <f>'1'!F12</f>
        <v>2</v>
      </c>
      <c r="G12" s="29">
        <f>'1'!J12</f>
        <v>2</v>
      </c>
      <c r="H12" s="32">
        <f>'1'!N12</f>
        <v>2</v>
      </c>
      <c r="I12" s="32">
        <f>'1'!R12</f>
        <v>10</v>
      </c>
      <c r="J12" s="29">
        <f>'1'!V12</f>
        <v>4</v>
      </c>
      <c r="K12" s="68">
        <f>SUM(F12,G12,,H12,I12,J12)</f>
        <v>20</v>
      </c>
    </row>
    <row r="13" spans="2:11">
      <c r="B13" s="58">
        <f>'5'!B10</f>
        <v>45</v>
      </c>
      <c r="C13" s="57" t="str">
        <f>'5'!C10</f>
        <v>Leštinová Nikola</v>
      </c>
      <c r="D13" s="59">
        <f>'5'!D10</f>
        <v>2005</v>
      </c>
      <c r="E13" s="32" t="str">
        <f>'ROZLOSOVÁNÍ '!E8</f>
        <v>MHK Bytča</v>
      </c>
      <c r="F13" s="32">
        <f>'5'!F10</f>
        <v>2</v>
      </c>
      <c r="G13" s="29">
        <f>'5'!J10</f>
        <v>6</v>
      </c>
      <c r="H13" s="32">
        <f>'5'!N10</f>
        <v>4</v>
      </c>
      <c r="I13" s="32">
        <f>'5'!R10</f>
        <v>3</v>
      </c>
      <c r="J13" s="29">
        <f>'5'!V10</f>
        <v>3</v>
      </c>
      <c r="K13" s="68">
        <f t="shared" ref="K13:K19" si="1">SUM(F13,G13,H13,I13,J13)</f>
        <v>18</v>
      </c>
    </row>
    <row r="14" spans="2:11">
      <c r="B14" s="58">
        <f>'6'!B10</f>
        <v>4</v>
      </c>
      <c r="C14" s="57" t="str">
        <f>'6'!C10</f>
        <v>Grellová Diana</v>
      </c>
      <c r="D14" s="59">
        <f>'6'!D10</f>
        <v>2003</v>
      </c>
      <c r="E14" s="32" t="str">
        <f>'ROZLOSOVÁNÍ '!G8</f>
        <v>HK AS Trenčín</v>
      </c>
      <c r="F14" s="32">
        <f>'6'!F10</f>
        <v>5</v>
      </c>
      <c r="G14" s="29">
        <f>'6'!J10</f>
        <v>5</v>
      </c>
      <c r="H14" s="32">
        <f>'6'!N10</f>
        <v>1</v>
      </c>
      <c r="I14" s="32">
        <f>'6'!R10</f>
        <v>5</v>
      </c>
      <c r="J14" s="29">
        <f>'6'!V10</f>
        <v>0</v>
      </c>
      <c r="K14" s="68">
        <f t="shared" si="1"/>
        <v>16</v>
      </c>
    </row>
    <row r="15" spans="2:11">
      <c r="B15" s="58">
        <f>'2'!B16</f>
        <v>12</v>
      </c>
      <c r="C15" s="57" t="str">
        <f>'2'!C16</f>
        <v>Vachtarčíková Karolína</v>
      </c>
      <c r="D15" s="59">
        <f>'2'!D16</f>
        <v>2002</v>
      </c>
      <c r="E15" s="32" t="str">
        <f>'ROZLOSOVÁNÍ '!G6</f>
        <v>1. SC 98 Bohumín</v>
      </c>
      <c r="F15" s="32">
        <f>'2'!F16</f>
        <v>1</v>
      </c>
      <c r="G15" s="29">
        <f>'2'!J16</f>
        <v>5</v>
      </c>
      <c r="H15" s="32">
        <f>'2'!N16</f>
        <v>5</v>
      </c>
      <c r="I15" s="32">
        <f>'2'!R16</f>
        <v>2</v>
      </c>
      <c r="J15" s="29">
        <f>'2'!V16</f>
        <v>2</v>
      </c>
      <c r="K15" s="68">
        <f t="shared" si="1"/>
        <v>15</v>
      </c>
    </row>
    <row r="16" spans="2:11">
      <c r="B16" s="58">
        <f>'3'!B9</f>
        <v>4</v>
      </c>
      <c r="C16" s="57" t="str">
        <f>'3'!C9</f>
        <v>Iwaniuk Wiktoria</v>
      </c>
      <c r="D16" s="59">
        <f>'3'!D9</f>
        <v>2002</v>
      </c>
      <c r="E16" s="32" t="str">
        <f>'ROZLOSOVÁNÍ '!E7</f>
        <v>MUKS Świętochłowice</v>
      </c>
      <c r="F16" s="32">
        <f>'3'!F9</f>
        <v>3</v>
      </c>
      <c r="G16" s="29">
        <f>'3'!J9</f>
        <v>1</v>
      </c>
      <c r="H16" s="32">
        <f>'3'!N9</f>
        <v>4</v>
      </c>
      <c r="I16" s="32">
        <f>'3'!R9</f>
        <v>3</v>
      </c>
      <c r="J16" s="29">
        <f>'3'!V9</f>
        <v>4</v>
      </c>
      <c r="K16" s="68">
        <f t="shared" si="1"/>
        <v>15</v>
      </c>
    </row>
    <row r="17" spans="2:11">
      <c r="B17" s="58">
        <f>'3'!B11</f>
        <v>6</v>
      </c>
      <c r="C17" s="57" t="str">
        <f>'3'!C11</f>
        <v>Sobczyk Oliwia</v>
      </c>
      <c r="D17" s="59">
        <f>'3'!D11</f>
        <v>2002</v>
      </c>
      <c r="E17" s="32" t="str">
        <f>'ROZLOSOVÁNÍ '!E7</f>
        <v>MUKS Świętochłowice</v>
      </c>
      <c r="F17" s="32">
        <f>'3'!F11</f>
        <v>4</v>
      </c>
      <c r="G17" s="29">
        <f>'3'!J11</f>
        <v>0</v>
      </c>
      <c r="H17" s="32">
        <f>'3'!N11</f>
        <v>3</v>
      </c>
      <c r="I17" s="32">
        <f>'3'!R11</f>
        <v>6</v>
      </c>
      <c r="J17" s="29">
        <f>'3'!V11</f>
        <v>2</v>
      </c>
      <c r="K17" s="68">
        <f t="shared" si="1"/>
        <v>15</v>
      </c>
    </row>
    <row r="18" spans="2:11">
      <c r="B18" s="58">
        <f>'4'!B10</f>
        <v>6</v>
      </c>
      <c r="C18" s="57" t="str">
        <f>'4'!C10</f>
        <v>Jakubowska Hanna</v>
      </c>
      <c r="D18" s="59">
        <f>'4'!D10</f>
        <v>2002</v>
      </c>
      <c r="E18" s="32" t="str">
        <f>'ROZLOSOVÁNÍ '!G7</f>
        <v>MTS ŻORY</v>
      </c>
      <c r="F18" s="32">
        <f>'4'!F10</f>
        <v>2</v>
      </c>
      <c r="G18" s="29">
        <f>'4'!J10</f>
        <v>1</v>
      </c>
      <c r="H18" s="32">
        <f>'4'!N10</f>
        <v>4</v>
      </c>
      <c r="I18" s="32">
        <f>'4'!R10</f>
        <v>4</v>
      </c>
      <c r="J18" s="29">
        <f>'4'!V10</f>
        <v>2</v>
      </c>
      <c r="K18" s="68">
        <f t="shared" si="1"/>
        <v>13</v>
      </c>
    </row>
    <row r="19" spans="2:11">
      <c r="B19" s="58">
        <f>'2'!B10</f>
        <v>4</v>
      </c>
      <c r="C19" s="57" t="str">
        <f>'2'!C10</f>
        <v>Beličinová Tereza</v>
      </c>
      <c r="D19" s="59">
        <f>'2'!D10</f>
        <v>2003</v>
      </c>
      <c r="E19" s="32" t="str">
        <f>'ROZLOSOVÁNÍ '!G6</f>
        <v>1. SC 98 Bohumín</v>
      </c>
      <c r="F19" s="32">
        <f>'2'!F10</f>
        <v>1</v>
      </c>
      <c r="G19" s="29">
        <f>'2'!J10</f>
        <v>1</v>
      </c>
      <c r="H19" s="32">
        <f>'2'!N10</f>
        <v>3</v>
      </c>
      <c r="I19" s="32">
        <f>'2'!R10</f>
        <v>2</v>
      </c>
      <c r="J19" s="29">
        <f>'2'!V10</f>
        <v>5</v>
      </c>
      <c r="K19" s="68">
        <f t="shared" si="1"/>
        <v>12</v>
      </c>
    </row>
    <row r="20" spans="2:11">
      <c r="B20" s="58" t="str">
        <f>'1'!B16</f>
        <v>10 17</v>
      </c>
      <c r="C20" s="57" t="str">
        <f>'1'!C16</f>
        <v>Kavalová Aneta</v>
      </c>
      <c r="D20" s="59">
        <f>'1'!D16</f>
        <v>2003</v>
      </c>
      <c r="E20" s="32" t="str">
        <f>'ROZLOSOVÁNÍ '!E6</f>
        <v>TJ Sokol Poruba</v>
      </c>
      <c r="F20" s="32">
        <f>'1'!F16</f>
        <v>1</v>
      </c>
      <c r="G20" s="29">
        <f>'1'!J16</f>
        <v>3</v>
      </c>
      <c r="H20" s="32">
        <f>'1'!N16</f>
        <v>5</v>
      </c>
      <c r="I20" s="32">
        <f>'1'!R16</f>
        <v>2</v>
      </c>
      <c r="J20" s="29">
        <f>'1'!V16</f>
        <v>0</v>
      </c>
      <c r="K20" s="68">
        <f>SUM(F20,G20,,H20,I20,J20)</f>
        <v>11</v>
      </c>
    </row>
    <row r="21" spans="2:11">
      <c r="B21" s="58">
        <f>'1'!B9</f>
        <v>2</v>
      </c>
      <c r="C21" s="57" t="str">
        <f>'1'!C9</f>
        <v>Dybalová Tereza</v>
      </c>
      <c r="D21" s="59">
        <f>'1'!D9</f>
        <v>2002</v>
      </c>
      <c r="E21" s="32" t="str">
        <f>'ROZLOSOVÁNÍ '!E6</f>
        <v>TJ Sokol Poruba</v>
      </c>
      <c r="F21" s="32">
        <f>'1'!F9</f>
        <v>4</v>
      </c>
      <c r="G21" s="29">
        <f>'1'!J9</f>
        <v>4</v>
      </c>
      <c r="H21" s="32">
        <f>'1'!N9</f>
        <v>0</v>
      </c>
      <c r="I21" s="32">
        <f>'1'!R9</f>
        <v>0</v>
      </c>
      <c r="J21" s="29">
        <f>'1'!V9</f>
        <v>0</v>
      </c>
      <c r="K21" s="68">
        <f>SUM(F21,G21,,H21,I21,J21)</f>
        <v>8</v>
      </c>
    </row>
    <row r="22" spans="2:11">
      <c r="B22" s="58">
        <f>'1'!B15</f>
        <v>9</v>
      </c>
      <c r="C22" s="57" t="str">
        <f>'1'!C15</f>
        <v>Kučerová Veronika</v>
      </c>
      <c r="D22" s="59">
        <f>'1'!D15</f>
        <v>2002</v>
      </c>
      <c r="E22" s="32" t="str">
        <f>'ROZLOSOVÁNÍ '!E6</f>
        <v>TJ Sokol Poruba</v>
      </c>
      <c r="F22" s="32">
        <f>'1'!F15</f>
        <v>3</v>
      </c>
      <c r="G22" s="29">
        <f>'1'!J15</f>
        <v>2</v>
      </c>
      <c r="H22" s="32">
        <f>'1'!N15</f>
        <v>3</v>
      </c>
      <c r="I22" s="32">
        <f>'1'!R15</f>
        <v>0</v>
      </c>
      <c r="J22" s="29">
        <f>'1'!V15</f>
        <v>0</v>
      </c>
      <c r="K22" s="68">
        <f>SUM(F22,G22,,H22,I22,J22)</f>
        <v>8</v>
      </c>
    </row>
    <row r="23" spans="2:11">
      <c r="B23" s="58">
        <f>'2'!B17</f>
        <v>13</v>
      </c>
      <c r="C23" s="57" t="str">
        <f>'2'!C17</f>
        <v>Gartnerová Tereza</v>
      </c>
      <c r="D23" s="59">
        <f>'2'!D17</f>
        <v>2003</v>
      </c>
      <c r="E23" s="32" t="str">
        <f>'ROZLOSOVÁNÍ '!G6</f>
        <v>1. SC 98 Bohumín</v>
      </c>
      <c r="F23" s="32">
        <f>'2'!F17</f>
        <v>0</v>
      </c>
      <c r="G23" s="29">
        <f>'2'!J17</f>
        <v>4</v>
      </c>
      <c r="H23" s="32">
        <f>'2'!N17</f>
        <v>3</v>
      </c>
      <c r="I23" s="32">
        <f>'2'!R17</f>
        <v>0</v>
      </c>
      <c r="J23" s="29">
        <f>'2'!V17</f>
        <v>1</v>
      </c>
      <c r="K23" s="68">
        <f>SUM(F23,G23,H23,I23,J23)</f>
        <v>8</v>
      </c>
    </row>
    <row r="24" spans="2:11">
      <c r="B24" s="58">
        <f>'2'!B18</f>
        <v>14</v>
      </c>
      <c r="C24" s="57" t="str">
        <f>'2'!C18</f>
        <v>Wowrová Klára</v>
      </c>
      <c r="D24" s="59">
        <f>'2'!D18</f>
        <v>2002</v>
      </c>
      <c r="E24" s="32" t="str">
        <f>'ROZLOSOVÁNÍ '!G6</f>
        <v>1. SC 98 Bohumín</v>
      </c>
      <c r="F24" s="32">
        <f>'2'!F18</f>
        <v>1</v>
      </c>
      <c r="G24" s="29">
        <f>'2'!J18</f>
        <v>3</v>
      </c>
      <c r="H24" s="32">
        <f>'2'!N18</f>
        <v>0</v>
      </c>
      <c r="I24" s="32">
        <f>'2'!R18</f>
        <v>0</v>
      </c>
      <c r="J24" s="29">
        <f>'2'!V18</f>
        <v>4</v>
      </c>
      <c r="K24" s="68">
        <f>SUM(F24,G24,H24,I24,J24)</f>
        <v>8</v>
      </c>
    </row>
    <row r="25" spans="2:11">
      <c r="B25" s="58">
        <f>'3'!B13</f>
        <v>8</v>
      </c>
      <c r="C25" s="57" t="str">
        <f>'3'!C13</f>
        <v>Zalewska Oliwia</v>
      </c>
      <c r="D25" s="59">
        <f>'3'!D13</f>
        <v>2002</v>
      </c>
      <c r="E25" s="32" t="str">
        <f>'ROZLOSOVÁNÍ '!E7</f>
        <v>MUKS Świętochłowice</v>
      </c>
      <c r="F25" s="32">
        <f>'3'!F13</f>
        <v>2</v>
      </c>
      <c r="G25" s="29">
        <f>'3'!J13</f>
        <v>2</v>
      </c>
      <c r="H25" s="32">
        <f>'3'!N13</f>
        <v>2</v>
      </c>
      <c r="I25" s="32">
        <f>'3'!R13</f>
        <v>0</v>
      </c>
      <c r="J25" s="29">
        <f>'3'!V13</f>
        <v>1</v>
      </c>
      <c r="K25" s="68">
        <f>SUM(F25,G25,H25,I25,J25)</f>
        <v>7</v>
      </c>
    </row>
    <row r="26" spans="2:11">
      <c r="B26" s="58">
        <f>'6'!B8</f>
        <v>2</v>
      </c>
      <c r="C26" s="57" t="str">
        <f>'6'!C8</f>
        <v>Lintnerová Nikola</v>
      </c>
      <c r="D26" s="59">
        <f>'6'!D8</f>
        <v>2004</v>
      </c>
      <c r="E26" s="32" t="str">
        <f>'ROZLOSOVÁNÍ '!G8</f>
        <v>HK AS Trenčín</v>
      </c>
      <c r="F26" s="32">
        <f>'6'!F8</f>
        <v>2</v>
      </c>
      <c r="G26" s="29">
        <f>'6'!J8</f>
        <v>1</v>
      </c>
      <c r="H26" s="32">
        <f>'6'!N8</f>
        <v>1</v>
      </c>
      <c r="I26" s="32">
        <f>'6'!R8</f>
        <v>2</v>
      </c>
      <c r="J26" s="29">
        <f>'6'!V8</f>
        <v>1</v>
      </c>
      <c r="K26" s="68">
        <f>SUM(F26,G26,H26,I26,J26)</f>
        <v>7</v>
      </c>
    </row>
    <row r="27" spans="2:11">
      <c r="B27" s="58">
        <f>'4'!B12</f>
        <v>14</v>
      </c>
      <c r="C27" s="57" t="str">
        <f>'4'!C12</f>
        <v>Tendelska Amelia</v>
      </c>
      <c r="D27" s="59">
        <f>'4'!D12</f>
        <v>2002</v>
      </c>
      <c r="E27" s="32" t="str">
        <f>'ROZLOSOVÁNÍ '!G7</f>
        <v>MTS ŻORY</v>
      </c>
      <c r="F27" s="32">
        <f>'4'!F12</f>
        <v>1</v>
      </c>
      <c r="G27" s="29">
        <f>'4'!J12</f>
        <v>2</v>
      </c>
      <c r="H27" s="32">
        <f>'4'!N12</f>
        <v>0</v>
      </c>
      <c r="I27" s="32">
        <f>'4'!R12</f>
        <v>3</v>
      </c>
      <c r="J27" s="29">
        <f>'4'!V12</f>
        <v>1</v>
      </c>
      <c r="K27" s="68">
        <f>SUM(F27,G27,H27,I27,J27)</f>
        <v>7</v>
      </c>
    </row>
    <row r="28" spans="2:11">
      <c r="B28" s="58">
        <f>'1'!B11</f>
        <v>5</v>
      </c>
      <c r="C28" s="57" t="str">
        <f>'1'!C11</f>
        <v>Knittlová Veronika</v>
      </c>
      <c r="D28" s="59">
        <f>'1'!D11</f>
        <v>2002</v>
      </c>
      <c r="E28" s="32" t="str">
        <f>'ROZLOSOVÁNÍ '!E6</f>
        <v>TJ Sokol Poruba</v>
      </c>
      <c r="F28" s="32">
        <f>'1'!F11</f>
        <v>1</v>
      </c>
      <c r="G28" s="29">
        <f>'1'!J11</f>
        <v>3</v>
      </c>
      <c r="H28" s="32">
        <f>'1'!N11</f>
        <v>2</v>
      </c>
      <c r="I28" s="32">
        <f>'1'!R11</f>
        <v>0</v>
      </c>
      <c r="J28" s="29">
        <f>'1'!V11</f>
        <v>0</v>
      </c>
      <c r="K28" s="68">
        <f>SUM(F28,G28,,H28,I28,J28)</f>
        <v>6</v>
      </c>
    </row>
    <row r="29" spans="2:11">
      <c r="B29" s="58">
        <f>'4'!B11</f>
        <v>8</v>
      </c>
      <c r="C29" s="57" t="str">
        <f>'4'!C11</f>
        <v>Weisman Monika</v>
      </c>
      <c r="D29" s="59">
        <f>'4'!D11</f>
        <v>2003</v>
      </c>
      <c r="E29" s="32" t="str">
        <f>'ROZLOSOVÁNÍ '!G7</f>
        <v>MTS ŻORY</v>
      </c>
      <c r="F29" s="32">
        <f>'4'!F11</f>
        <v>0</v>
      </c>
      <c r="G29" s="29">
        <f>'4'!J11</f>
        <v>5</v>
      </c>
      <c r="H29" s="32">
        <f>'4'!N11</f>
        <v>1</v>
      </c>
      <c r="I29" s="32">
        <f>'4'!R11</f>
        <v>0</v>
      </c>
      <c r="J29" s="29">
        <f>'4'!V11</f>
        <v>0</v>
      </c>
      <c r="K29" s="68">
        <f>SUM(F29,G29,H29,I29,J29)</f>
        <v>6</v>
      </c>
    </row>
    <row r="30" spans="2:11">
      <c r="B30" s="58" t="str">
        <f>'1'!B13</f>
        <v>7  6</v>
      </c>
      <c r="C30" s="57" t="str">
        <f>'1'!C13</f>
        <v>Jandačová Klára</v>
      </c>
      <c r="D30" s="59">
        <f>'1'!D13</f>
        <v>2003</v>
      </c>
      <c r="E30" s="32" t="str">
        <f>'ROZLOSOVÁNÍ '!E6</f>
        <v>TJ Sokol Poruba</v>
      </c>
      <c r="F30" s="32">
        <f>'1'!F13</f>
        <v>0</v>
      </c>
      <c r="G30" s="29">
        <f>'1'!J13</f>
        <v>0</v>
      </c>
      <c r="H30" s="32">
        <f>'1'!N13</f>
        <v>3</v>
      </c>
      <c r="I30" s="32">
        <f>'1'!R13</f>
        <v>1</v>
      </c>
      <c r="J30" s="29">
        <f>'1'!V13</f>
        <v>2</v>
      </c>
      <c r="K30" s="68">
        <f>SUM(F30,G30,,H30,I30,J30)</f>
        <v>6</v>
      </c>
    </row>
    <row r="31" spans="2:11">
      <c r="B31" s="58">
        <f>'5'!B19</f>
        <v>74</v>
      </c>
      <c r="C31" s="57" t="str">
        <f>'5'!C19</f>
        <v>Gaövá Kristína</v>
      </c>
      <c r="D31" s="59">
        <f>'5'!D19</f>
        <v>2003</v>
      </c>
      <c r="E31" s="32" t="str">
        <f>'ROZLOSOVÁNÍ '!E8</f>
        <v>MHK Bytča</v>
      </c>
      <c r="F31" s="32">
        <f>'5'!F19</f>
        <v>0</v>
      </c>
      <c r="G31" s="29">
        <f>'5'!J19</f>
        <v>1</v>
      </c>
      <c r="H31" s="32">
        <f>'5'!N19</f>
        <v>0</v>
      </c>
      <c r="I31" s="32">
        <f>'5'!R19</f>
        <v>1</v>
      </c>
      <c r="J31" s="29">
        <f>'5'!V19</f>
        <v>4</v>
      </c>
      <c r="K31" s="68">
        <f>SUM(F31,G31,H31,I31,J31)</f>
        <v>6</v>
      </c>
    </row>
    <row r="32" spans="2:11">
      <c r="B32" s="58">
        <f>'1'!B14</f>
        <v>8</v>
      </c>
      <c r="C32" s="57" t="str">
        <f>'1'!C14</f>
        <v>Figalová Tereza</v>
      </c>
      <c r="D32" s="59">
        <f>'1'!D14</f>
        <v>2002</v>
      </c>
      <c r="E32" s="32" t="str">
        <f>'ROZLOSOVÁNÍ '!E6</f>
        <v>TJ Sokol Poruba</v>
      </c>
      <c r="F32" s="32">
        <f>'1'!F14</f>
        <v>0</v>
      </c>
      <c r="G32" s="29">
        <f>'1'!J14</f>
        <v>2</v>
      </c>
      <c r="H32" s="32">
        <f>'1'!N14</f>
        <v>3</v>
      </c>
      <c r="I32" s="32">
        <f>'1'!R14</f>
        <v>0</v>
      </c>
      <c r="J32" s="29">
        <f>'1'!V14</f>
        <v>0</v>
      </c>
      <c r="K32" s="68">
        <f>SUM(F32,G32,,H32,I32,J32)</f>
        <v>5</v>
      </c>
    </row>
    <row r="33" spans="2:17">
      <c r="B33" s="58">
        <f>'6'!B14</f>
        <v>8</v>
      </c>
      <c r="C33" s="57" t="str">
        <f>'6'!C14</f>
        <v>Ukušová Karolína</v>
      </c>
      <c r="D33" s="59">
        <f>'6'!D14</f>
        <v>2003</v>
      </c>
      <c r="E33" s="32" t="str">
        <f>'ROZLOSOVÁNÍ '!G8</f>
        <v>HK AS Trenčín</v>
      </c>
      <c r="F33" s="32">
        <f>'6'!F14</f>
        <v>0</v>
      </c>
      <c r="G33" s="32">
        <f>'6'!J14</f>
        <v>1</v>
      </c>
      <c r="H33" s="32">
        <f>'6'!N14</f>
        <v>4</v>
      </c>
      <c r="I33" s="32">
        <f>'6'!R14</f>
        <v>0</v>
      </c>
      <c r="J33" s="32">
        <f>'6'!V14</f>
        <v>0</v>
      </c>
      <c r="K33" s="68">
        <f>SUM(F33,G33,H33,I33,J33)</f>
        <v>5</v>
      </c>
    </row>
    <row r="34" spans="2:17">
      <c r="B34" s="58">
        <f>'2'!B19</f>
        <v>15</v>
      </c>
      <c r="C34" s="57" t="str">
        <f>'2'!C19</f>
        <v>Stonawská Adéla</v>
      </c>
      <c r="D34" s="59">
        <f>'2'!D19</f>
        <v>2003</v>
      </c>
      <c r="E34" s="32" t="str">
        <f>'ROZLOSOVÁNÍ '!G6</f>
        <v>1. SC 98 Bohumín</v>
      </c>
      <c r="F34" s="32">
        <f>'2'!F19</f>
        <v>1</v>
      </c>
      <c r="G34" s="32">
        <f>'2'!J19</f>
        <v>0</v>
      </c>
      <c r="H34" s="32">
        <f>'2'!N19</f>
        <v>1</v>
      </c>
      <c r="I34" s="32">
        <f>'2'!R19</f>
        <v>0</v>
      </c>
      <c r="J34" s="32">
        <f>'2'!V19</f>
        <v>3</v>
      </c>
      <c r="K34" s="68">
        <f>SUM(F34,G34,H34,I34,J34)</f>
        <v>5</v>
      </c>
    </row>
    <row r="35" spans="2:17">
      <c r="B35" s="58">
        <f>'1'!B17</f>
        <v>11</v>
      </c>
      <c r="C35" s="57" t="str">
        <f>'1'!C17</f>
        <v>Friedlová Tereza</v>
      </c>
      <c r="D35" s="59">
        <f>'1'!D17</f>
        <v>2002</v>
      </c>
      <c r="E35" s="32" t="str">
        <f>'ROZLOSOVÁNÍ '!E6</f>
        <v>TJ Sokol Poruba</v>
      </c>
      <c r="F35" s="32">
        <f>'1'!F17</f>
        <v>2</v>
      </c>
      <c r="G35" s="32">
        <f>'1'!J17</f>
        <v>1</v>
      </c>
      <c r="H35" s="32">
        <f>'1'!N17</f>
        <v>1</v>
      </c>
      <c r="I35" s="32">
        <f>'1'!R17</f>
        <v>0</v>
      </c>
      <c r="J35" s="32">
        <f>'1'!V17</f>
        <v>0</v>
      </c>
      <c r="K35" s="68">
        <f>SUM(F35,G35,,H35,I35,J35)</f>
        <v>4</v>
      </c>
    </row>
    <row r="36" spans="2:17">
      <c r="B36" s="58">
        <f>'2'!B15</f>
        <v>11</v>
      </c>
      <c r="C36" s="57" t="str">
        <f>'2'!C15</f>
        <v>Hořčicová Natálie</v>
      </c>
      <c r="D36" s="59">
        <f>'2'!D15</f>
        <v>2002</v>
      </c>
      <c r="E36" s="32" t="str">
        <f>'ROZLOSOVÁNÍ '!G6</f>
        <v>1. SC 98 Bohumín</v>
      </c>
      <c r="F36" s="32">
        <f>'2'!F15</f>
        <v>1</v>
      </c>
      <c r="G36" s="32">
        <f>'2'!J15</f>
        <v>2</v>
      </c>
      <c r="H36" s="32">
        <f>'2'!N15</f>
        <v>0</v>
      </c>
      <c r="I36" s="32">
        <f>'2'!R15</f>
        <v>0</v>
      </c>
      <c r="J36" s="32">
        <f>'2'!V15</f>
        <v>1</v>
      </c>
      <c r="K36" s="68">
        <f>SUM(F36,G36,H36,I36,J36)</f>
        <v>4</v>
      </c>
    </row>
    <row r="37" spans="2:17">
      <c r="B37" s="58">
        <f>'5'!B11</f>
        <v>48</v>
      </c>
      <c r="C37" s="57" t="str">
        <f>'5'!C11</f>
        <v>Harantová Adriana</v>
      </c>
      <c r="D37" s="59">
        <f>'5'!D11</f>
        <v>2004</v>
      </c>
      <c r="E37" s="32" t="str">
        <f>'ROZLOSOVÁNÍ '!E8</f>
        <v>MHK Bytča</v>
      </c>
      <c r="F37" s="32">
        <f>'5'!F11</f>
        <v>2</v>
      </c>
      <c r="G37" s="32">
        <f>'5'!J11</f>
        <v>0</v>
      </c>
      <c r="H37" s="32">
        <f>'5'!N11</f>
        <v>1</v>
      </c>
      <c r="I37" s="32">
        <f>'5'!R11</f>
        <v>1</v>
      </c>
      <c r="J37" s="32">
        <f>'5'!V11</f>
        <v>0</v>
      </c>
      <c r="K37" s="68">
        <f>SUM(F37,G37,H37,I37,J37)</f>
        <v>4</v>
      </c>
    </row>
    <row r="38" spans="2:17">
      <c r="B38" s="58">
        <f>'6'!B17</f>
        <v>15</v>
      </c>
      <c r="C38" s="57" t="str">
        <f>'6'!C17</f>
        <v>Opátová Klaudia</v>
      </c>
      <c r="D38" s="59">
        <f>'6'!D17</f>
        <v>2005</v>
      </c>
      <c r="E38" s="32" t="str">
        <f>'ROZLOSOVÁNÍ '!G8</f>
        <v>HK AS Trenčín</v>
      </c>
      <c r="F38" s="32">
        <f>'6'!F17</f>
        <v>2</v>
      </c>
      <c r="G38" s="32">
        <f>'6'!J17</f>
        <v>0</v>
      </c>
      <c r="H38" s="32">
        <f>'6'!N17</f>
        <v>1</v>
      </c>
      <c r="I38" s="32">
        <f>'6'!R17</f>
        <v>1</v>
      </c>
      <c r="J38" s="32">
        <f>'6'!V17</f>
        <v>0</v>
      </c>
      <c r="K38" s="68">
        <f>SUM(F38,G38,H38,I38,J38)</f>
        <v>4</v>
      </c>
    </row>
    <row r="39" spans="2:17">
      <c r="B39" s="58">
        <f>'6'!B11</f>
        <v>5</v>
      </c>
      <c r="C39" s="57" t="str">
        <f>'6'!C11</f>
        <v>Vlhová Nina</v>
      </c>
      <c r="D39" s="59">
        <f>'6'!D11</f>
        <v>2003</v>
      </c>
      <c r="E39" s="32" t="str">
        <f>'ROZLOSOVÁNÍ '!G8</f>
        <v>HK AS Trenčín</v>
      </c>
      <c r="F39" s="32">
        <f>'6'!F11</f>
        <v>0</v>
      </c>
      <c r="G39" s="32">
        <f>'6'!J11</f>
        <v>0</v>
      </c>
      <c r="H39" s="32">
        <f>'6'!N11</f>
        <v>2</v>
      </c>
      <c r="I39" s="32">
        <f>'6'!R11</f>
        <v>2</v>
      </c>
      <c r="J39" s="32">
        <f>'6'!V11</f>
        <v>0</v>
      </c>
      <c r="K39" s="68">
        <f>SUM(F39,G39,H39,I39,J39)</f>
        <v>4</v>
      </c>
      <c r="Q39" t="s">
        <v>62</v>
      </c>
    </row>
    <row r="40" spans="2:17">
      <c r="B40" s="58">
        <f>'5'!B14</f>
        <v>59</v>
      </c>
      <c r="C40" s="57" t="str">
        <f>'5'!C14</f>
        <v>Weberová Nina</v>
      </c>
      <c r="D40" s="59">
        <f>'5'!D14</f>
        <v>2004</v>
      </c>
      <c r="E40" s="32" t="str">
        <f>'ROZLOSOVÁNÍ '!E8</f>
        <v>MHK Bytča</v>
      </c>
      <c r="F40" s="32">
        <f>'5'!F14</f>
        <v>1</v>
      </c>
      <c r="G40" s="32">
        <f>'5'!J14</f>
        <v>1</v>
      </c>
      <c r="H40" s="32">
        <f>'5'!N14</f>
        <v>1</v>
      </c>
      <c r="I40" s="32">
        <f>'5'!R14</f>
        <v>0</v>
      </c>
      <c r="J40" s="32">
        <f>'5'!V14</f>
        <v>1</v>
      </c>
      <c r="K40" s="68">
        <f>SUM(F40,G40,H40,I40,J40)</f>
        <v>4</v>
      </c>
    </row>
    <row r="41" spans="2:17">
      <c r="B41" s="58">
        <f>'1'!B30</f>
        <v>28</v>
      </c>
      <c r="C41" s="57" t="str">
        <f>'1'!C30</f>
        <v>Kostelňáková Klára</v>
      </c>
      <c r="D41" s="59">
        <f>'1'!D30</f>
        <v>2003</v>
      </c>
      <c r="E41" s="32" t="str">
        <f>'ROZLOSOVÁNÍ '!E6</f>
        <v>TJ Sokol Poruba</v>
      </c>
      <c r="F41" s="32">
        <f>'1'!F30</f>
        <v>0</v>
      </c>
      <c r="G41" s="32">
        <f>'1'!J30</f>
        <v>0</v>
      </c>
      <c r="H41" s="32">
        <f>'1'!N30</f>
        <v>0</v>
      </c>
      <c r="I41" s="32">
        <f>'1'!R30</f>
        <v>0</v>
      </c>
      <c r="J41" s="32">
        <f>'1'!V30</f>
        <v>4</v>
      </c>
      <c r="K41" s="68">
        <f>SUM(F41,G41,,H41,I41,J41)</f>
        <v>4</v>
      </c>
    </row>
    <row r="42" spans="2:17">
      <c r="B42" s="58">
        <f>'4'!B18</f>
        <v>3</v>
      </c>
      <c r="C42" s="57" t="str">
        <f>'4'!C18</f>
        <v>Zabrzanska Paulina</v>
      </c>
      <c r="D42" s="59">
        <f>'4'!D18</f>
        <v>2003</v>
      </c>
      <c r="E42" s="32" t="str">
        <f>'ROZLOSOVÁNÍ '!G7</f>
        <v>MTS ŻORY</v>
      </c>
      <c r="F42" s="32">
        <f>'4'!F18</f>
        <v>1</v>
      </c>
      <c r="G42" s="32">
        <f>'4'!J18</f>
        <v>0</v>
      </c>
      <c r="H42" s="32">
        <f>'4'!N18</f>
        <v>2</v>
      </c>
      <c r="I42" s="32">
        <f>'4'!R18</f>
        <v>0</v>
      </c>
      <c r="J42" s="32">
        <f>'4'!V18</f>
        <v>0</v>
      </c>
      <c r="K42" s="68">
        <f>SUM(F42,G42,H42,I42,J42)</f>
        <v>3</v>
      </c>
    </row>
    <row r="43" spans="2:17">
      <c r="B43" s="58">
        <f>'6'!B13</f>
        <v>7</v>
      </c>
      <c r="C43" s="57" t="str">
        <f>'6'!C13</f>
        <v>Lintnerová Simona</v>
      </c>
      <c r="D43" s="59">
        <f>'6'!D13</f>
        <v>2004</v>
      </c>
      <c r="E43" s="32" t="str">
        <f>'ROZLOSOVÁNÍ '!G8</f>
        <v>HK AS Trenčín</v>
      </c>
      <c r="F43" s="32">
        <f>'6'!F13</f>
        <v>1</v>
      </c>
      <c r="G43" s="32">
        <f>'6'!J13</f>
        <v>1</v>
      </c>
      <c r="H43" s="32">
        <f>'6'!N13</f>
        <v>0</v>
      </c>
      <c r="I43" s="32">
        <f>'6'!R13</f>
        <v>1</v>
      </c>
      <c r="J43" s="32">
        <f>'6'!V13</f>
        <v>0</v>
      </c>
      <c r="K43" s="68">
        <f>SUM(F43,G43,H43,I43,J43)</f>
        <v>3</v>
      </c>
    </row>
    <row r="44" spans="2:17">
      <c r="B44" s="58">
        <f>'1'!B26</f>
        <v>11</v>
      </c>
      <c r="C44" s="57" t="str">
        <f>'1'!C26</f>
        <v>Halatová Alžběta</v>
      </c>
      <c r="D44" s="59">
        <f>'1'!D26</f>
        <v>2002</v>
      </c>
      <c r="E44" s="32" t="str">
        <f>'ROZLOSOVÁNÍ '!E6</f>
        <v>TJ Sokol Poruba</v>
      </c>
      <c r="F44" s="32">
        <f>'1'!F26</f>
        <v>0</v>
      </c>
      <c r="G44" s="32">
        <f>'1'!J26</f>
        <v>0</v>
      </c>
      <c r="H44" s="32">
        <f>'1'!N26</f>
        <v>0</v>
      </c>
      <c r="I44" s="32">
        <f>'1'!R26</f>
        <v>1</v>
      </c>
      <c r="J44" s="32">
        <f>'1'!V26</f>
        <v>2</v>
      </c>
      <c r="K44" s="68">
        <f>SUM(F44,G44,,H44,I44,J44)</f>
        <v>3</v>
      </c>
    </row>
    <row r="45" spans="2:17">
      <c r="B45" s="58">
        <f>'1'!B28</f>
        <v>21</v>
      </c>
      <c r="C45" s="57" t="str">
        <f>'1'!C28</f>
        <v>Sábliková Adéla</v>
      </c>
      <c r="D45" s="59">
        <f>'1'!D28</f>
        <v>2003</v>
      </c>
      <c r="E45" s="32" t="str">
        <f>'ROZLOSOVÁNÍ '!E6</f>
        <v>TJ Sokol Poruba</v>
      </c>
      <c r="F45" s="32">
        <f>'1'!F28</f>
        <v>0</v>
      </c>
      <c r="G45" s="32">
        <f>'1'!J28</f>
        <v>0</v>
      </c>
      <c r="H45" s="32">
        <f>'1'!N28</f>
        <v>0</v>
      </c>
      <c r="I45" s="32">
        <f>'1'!R28</f>
        <v>0</v>
      </c>
      <c r="J45" s="32">
        <f>'1'!V28</f>
        <v>3</v>
      </c>
      <c r="K45" s="68">
        <f>SUM(F45,G45,,H45,I45,J45)</f>
        <v>3</v>
      </c>
    </row>
    <row r="46" spans="2:17">
      <c r="B46" s="58">
        <f>'5'!B13</f>
        <v>56</v>
      </c>
      <c r="C46" s="57" t="str">
        <f>'5'!C13</f>
        <v>Sakalová Radka</v>
      </c>
      <c r="D46" s="59">
        <f>'5'!D13</f>
        <v>2004</v>
      </c>
      <c r="E46" s="32" t="str">
        <f>'ROZLOSOVÁNÍ '!E8</f>
        <v>MHK Bytča</v>
      </c>
      <c r="F46" s="32">
        <f>'5'!F13</f>
        <v>1</v>
      </c>
      <c r="G46" s="32">
        <f>'5'!J13</f>
        <v>0</v>
      </c>
      <c r="H46" s="32">
        <f>'5'!N13</f>
        <v>1</v>
      </c>
      <c r="I46" s="32">
        <f>'5'!R13</f>
        <v>0</v>
      </c>
      <c r="J46" s="32">
        <f>'5'!V13</f>
        <v>0</v>
      </c>
      <c r="K46" s="68">
        <f>SUM(F46,G46,H46,I46,J46)</f>
        <v>2</v>
      </c>
    </row>
    <row r="47" spans="2:17">
      <c r="B47" s="58">
        <f>'6'!B9</f>
        <v>3</v>
      </c>
      <c r="C47" s="57" t="str">
        <f>'6'!C9</f>
        <v>Paulínyová Petra</v>
      </c>
      <c r="D47" s="59">
        <f>'6'!D9</f>
        <v>2005</v>
      </c>
      <c r="E47" s="32" t="str">
        <f>'ROZLOSOVÁNÍ '!G8</f>
        <v>HK AS Trenčín</v>
      </c>
      <c r="F47" s="32">
        <f>'6'!F9</f>
        <v>0</v>
      </c>
      <c r="G47" s="32">
        <f>'6'!J9</f>
        <v>0</v>
      </c>
      <c r="H47" s="32">
        <f>'6'!N9</f>
        <v>2</v>
      </c>
      <c r="I47" s="32">
        <f>'6'!R9</f>
        <v>0</v>
      </c>
      <c r="J47" s="32">
        <f>'6'!V9</f>
        <v>0</v>
      </c>
      <c r="K47" s="68">
        <f>SUM(F47,G47,H47,I47,J47)</f>
        <v>2</v>
      </c>
    </row>
    <row r="48" spans="2:17">
      <c r="B48" s="60">
        <f>'2'!B13</f>
        <v>9</v>
      </c>
      <c r="C48" s="61" t="str">
        <f>'2'!C13</f>
        <v>Szotkowská Eva</v>
      </c>
      <c r="D48" s="62">
        <f>'2'!D13</f>
        <v>2002</v>
      </c>
      <c r="E48" s="63" t="str">
        <f>'ROZLOSOVÁNÍ '!G6</f>
        <v>1. SC 98 Bohumín</v>
      </c>
      <c r="F48" s="63">
        <f>'2'!F13</f>
        <v>1</v>
      </c>
      <c r="G48" s="63">
        <f>'2'!J13</f>
        <v>0</v>
      </c>
      <c r="H48" s="32">
        <f>'2'!N13</f>
        <v>0</v>
      </c>
      <c r="I48" s="32">
        <f>'2'!R13</f>
        <v>1</v>
      </c>
      <c r="J48" s="32">
        <f>'2'!V13</f>
        <v>0</v>
      </c>
      <c r="K48" s="68">
        <f>SUM(F48,G48,H48,I48,J48)</f>
        <v>2</v>
      </c>
    </row>
    <row r="49" spans="2:11">
      <c r="B49" s="58">
        <f>'3'!B17</f>
        <v>14</v>
      </c>
      <c r="C49" s="57" t="str">
        <f>'3'!C17</f>
        <v>HoŁub Paulina</v>
      </c>
      <c r="D49" s="59">
        <f>'3'!D17</f>
        <v>2004</v>
      </c>
      <c r="E49" s="32" t="str">
        <f>'ROZLOSOVÁNÍ '!E7</f>
        <v>MUKS Świętochłowice</v>
      </c>
      <c r="F49" s="32">
        <f>'3'!F17</f>
        <v>0</v>
      </c>
      <c r="G49" s="32">
        <f>'3'!J17</f>
        <v>1</v>
      </c>
      <c r="H49" s="32">
        <f>'3'!N17</f>
        <v>0</v>
      </c>
      <c r="I49" s="32">
        <f>'3'!R17</f>
        <v>0</v>
      </c>
      <c r="J49" s="32">
        <f>'3'!V17</f>
        <v>1</v>
      </c>
      <c r="K49" s="68">
        <f>SUM(F49,G49,H49,I49,J49)</f>
        <v>2</v>
      </c>
    </row>
    <row r="50" spans="2:11">
      <c r="B50" s="58">
        <f>'1'!B20</f>
        <v>15</v>
      </c>
      <c r="C50" s="57" t="str">
        <f>'1'!C20</f>
        <v>Červenková Adéla</v>
      </c>
      <c r="D50" s="59">
        <f>'1'!D20</f>
        <v>2002</v>
      </c>
      <c r="E50" s="32" t="str">
        <f>'ROZLOSOVÁNÍ '!E6</f>
        <v>TJ Sokol Poruba</v>
      </c>
      <c r="F50" s="32">
        <f>'1'!F20</f>
        <v>0</v>
      </c>
      <c r="G50" s="32">
        <f>'1'!J20</f>
        <v>0</v>
      </c>
      <c r="H50" s="32">
        <f>'1'!N20</f>
        <v>0</v>
      </c>
      <c r="I50" s="32">
        <f>'1'!R20</f>
        <v>2</v>
      </c>
      <c r="J50" s="32">
        <f>'1'!V20</f>
        <v>0</v>
      </c>
      <c r="K50" s="68">
        <f>SUM(F50,G50,,H50,I50,J50)</f>
        <v>2</v>
      </c>
    </row>
    <row r="51" spans="2:11">
      <c r="B51" s="58">
        <f>'3'!B16</f>
        <v>7</v>
      </c>
      <c r="C51" s="57" t="str">
        <f>'3'!C16</f>
        <v>Herrmann Wiktoria</v>
      </c>
      <c r="D51" s="59">
        <f>'3'!D16</f>
        <v>2004</v>
      </c>
      <c r="E51" s="32" t="str">
        <f>'ROZLOSOVÁNÍ '!E7</f>
        <v>MUKS Świętochłowice</v>
      </c>
      <c r="F51" s="32">
        <f>'3'!F16</f>
        <v>0</v>
      </c>
      <c r="G51" s="32">
        <f>'3'!J16</f>
        <v>0</v>
      </c>
      <c r="H51" s="32">
        <f>'3'!N16</f>
        <v>0</v>
      </c>
      <c r="I51" s="32">
        <f>'3'!R16</f>
        <v>2</v>
      </c>
      <c r="J51" s="32">
        <f>'3'!V16</f>
        <v>0</v>
      </c>
      <c r="K51" s="68">
        <f>SUM(F51,G51,H51,I51,J51)</f>
        <v>2</v>
      </c>
    </row>
    <row r="52" spans="2:11">
      <c r="B52" s="58">
        <f>'4'!B19</f>
        <v>4</v>
      </c>
      <c r="C52" s="57" t="str">
        <f>'4'!C19</f>
        <v>Zwolinska Zuzanna</v>
      </c>
      <c r="D52" s="59">
        <f>'4'!D19</f>
        <v>2003</v>
      </c>
      <c r="E52" s="32" t="str">
        <f>'ROZLOSOVÁNÍ '!G7</f>
        <v>MTS ŻORY</v>
      </c>
      <c r="F52" s="32">
        <f>'4'!F19</f>
        <v>0</v>
      </c>
      <c r="G52" s="32">
        <f>'4'!J19</f>
        <v>1</v>
      </c>
      <c r="H52" s="32">
        <f>'4'!N19</f>
        <v>0</v>
      </c>
      <c r="I52" s="32">
        <f>'4'!R19</f>
        <v>0</v>
      </c>
      <c r="J52" s="32">
        <f>'4'!V19</f>
        <v>1</v>
      </c>
      <c r="K52" s="68">
        <f>SUM(F52,G52,H52,I52,J52)</f>
        <v>2</v>
      </c>
    </row>
    <row r="53" spans="2:11">
      <c r="B53" s="58" t="str">
        <f>'1'!B19</f>
        <v>14  5</v>
      </c>
      <c r="C53" s="57" t="str">
        <f>'1'!C19</f>
        <v>Tichá Vendula</v>
      </c>
      <c r="D53" s="59">
        <f>'1'!D19</f>
        <v>2003</v>
      </c>
      <c r="E53" s="32" t="str">
        <f>'ROZLOSOVÁNÍ '!E6</f>
        <v>TJ Sokol Poruba</v>
      </c>
      <c r="F53" s="32">
        <f>'1'!F19</f>
        <v>0</v>
      </c>
      <c r="G53" s="32">
        <f>'1'!J19</f>
        <v>1</v>
      </c>
      <c r="H53" s="32">
        <f>'1'!N19</f>
        <v>0</v>
      </c>
      <c r="I53" s="32">
        <f>'1'!R19</f>
        <v>0</v>
      </c>
      <c r="J53" s="32">
        <f>'1'!V19</f>
        <v>0</v>
      </c>
      <c r="K53" s="68">
        <f>SUM(F53,G53,,H53,I53,J53)</f>
        <v>1</v>
      </c>
    </row>
    <row r="54" spans="2:11">
      <c r="B54" s="58">
        <f>'2'!B14</f>
        <v>10</v>
      </c>
      <c r="C54" s="57" t="str">
        <f>'2'!C14</f>
        <v>Szafanczyková Nela</v>
      </c>
      <c r="D54" s="59">
        <f>'2'!D14</f>
        <v>2003</v>
      </c>
      <c r="E54" s="32" t="str">
        <f>'ROZLOSOVÁNÍ '!G6</f>
        <v>1. SC 98 Bohumín</v>
      </c>
      <c r="F54" s="32">
        <f>'2'!F14</f>
        <v>0</v>
      </c>
      <c r="G54" s="32">
        <f>'2'!J14</f>
        <v>1</v>
      </c>
      <c r="H54" s="32">
        <f>'2'!N14</f>
        <v>0</v>
      </c>
      <c r="I54" s="32">
        <f>'2'!R14</f>
        <v>0</v>
      </c>
      <c r="J54" s="32">
        <f>'2'!V14</f>
        <v>0</v>
      </c>
      <c r="K54" s="68">
        <f>SUM(F54,G54,H54,I54,J54)</f>
        <v>1</v>
      </c>
    </row>
    <row r="55" spans="2:11">
      <c r="B55" s="58">
        <f>'1'!B23</f>
        <v>4</v>
      </c>
      <c r="C55" s="57" t="str">
        <f>'1'!C23</f>
        <v>Houdková Markéta</v>
      </c>
      <c r="D55" s="59">
        <f>'1'!D23</f>
        <v>2003</v>
      </c>
      <c r="E55" s="32" t="str">
        <f>'ROZLOSOVÁNÍ '!E6</f>
        <v>TJ Sokol Poruba</v>
      </c>
      <c r="F55" s="32">
        <f>'1'!F23</f>
        <v>0</v>
      </c>
      <c r="G55" s="32">
        <f>'1'!J23</f>
        <v>0</v>
      </c>
      <c r="H55" s="32">
        <f>'1'!N23</f>
        <v>0</v>
      </c>
      <c r="I55" s="32">
        <f>'1'!R23</f>
        <v>1</v>
      </c>
      <c r="J55" s="32">
        <f>'1'!V23</f>
        <v>0</v>
      </c>
      <c r="K55" s="68">
        <f>SUM(F55,G55,,H55,I55,J55)</f>
        <v>1</v>
      </c>
    </row>
    <row r="56" spans="2:11">
      <c r="B56" s="58">
        <f>'1'!B24</f>
        <v>7</v>
      </c>
      <c r="C56" s="57" t="str">
        <f>'1'!C24</f>
        <v>Škarková Tereza</v>
      </c>
      <c r="D56" s="59">
        <f>'1'!D24</f>
        <v>2003</v>
      </c>
      <c r="E56" s="32" t="str">
        <f>'ROZLOSOVÁNÍ '!E6</f>
        <v>TJ Sokol Poruba</v>
      </c>
      <c r="F56" s="32">
        <f>'1'!F24</f>
        <v>0</v>
      </c>
      <c r="G56" s="32">
        <f>'1'!J24</f>
        <v>0</v>
      </c>
      <c r="H56" s="32">
        <f>'1'!N24</f>
        <v>0</v>
      </c>
      <c r="I56" s="32">
        <f>'1'!R24</f>
        <v>1</v>
      </c>
      <c r="J56" s="32">
        <f>'1'!V24</f>
        <v>0</v>
      </c>
      <c r="K56" s="68">
        <f>SUM(F56,G56,,H56,I56,J56)</f>
        <v>1</v>
      </c>
    </row>
    <row r="57" spans="2:11">
      <c r="B57" s="58">
        <f>'1'!B25</f>
        <v>8</v>
      </c>
      <c r="C57" s="57" t="str">
        <f>'1'!C25</f>
        <v>Houdková Nikol</v>
      </c>
      <c r="D57" s="59">
        <f>'1'!D25</f>
        <v>2003</v>
      </c>
      <c r="E57" s="32" t="str">
        <f>'ROZLOSOVÁNÍ '!E6</f>
        <v>TJ Sokol Poruba</v>
      </c>
      <c r="F57" s="32">
        <f>'1'!F25</f>
        <v>0</v>
      </c>
      <c r="G57" s="32">
        <f>'1'!J25</f>
        <v>0</v>
      </c>
      <c r="H57" s="32">
        <f>'1'!N25</f>
        <v>0</v>
      </c>
      <c r="I57" s="32">
        <f>'1'!R25</f>
        <v>1</v>
      </c>
      <c r="J57" s="32">
        <f>'1'!V25</f>
        <v>0</v>
      </c>
      <c r="K57" s="68">
        <f>SUM(F57,G57,,H57,I57,J57)</f>
        <v>1</v>
      </c>
    </row>
    <row r="58" spans="2:11">
      <c r="B58" s="58" t="str">
        <f>'4'!B13</f>
        <v xml:space="preserve">13 10 </v>
      </c>
      <c r="C58" s="57" t="str">
        <f>'4'!C13</f>
        <v>Strzelczyk Wiktoria</v>
      </c>
      <c r="D58" s="59">
        <f>'4'!D13</f>
        <v>2002</v>
      </c>
      <c r="E58" s="32" t="str">
        <f>'ROZLOSOVÁNÍ '!G7</f>
        <v>MTS ŻORY</v>
      </c>
      <c r="F58" s="32">
        <f>'4'!F13</f>
        <v>0</v>
      </c>
      <c r="G58" s="32">
        <f>'4'!J13</f>
        <v>0</v>
      </c>
      <c r="H58" s="32">
        <f>'4'!N13</f>
        <v>0</v>
      </c>
      <c r="I58" s="32">
        <f>'4'!R13</f>
        <v>0</v>
      </c>
      <c r="J58" s="32">
        <f>'4'!V13</f>
        <v>1</v>
      </c>
      <c r="K58" s="68">
        <f>SUM(F58,G58,H58,I58,J58)</f>
        <v>1</v>
      </c>
    </row>
    <row r="59" spans="2:11">
      <c r="B59" s="58">
        <f>'1'!B8</f>
        <v>1</v>
      </c>
      <c r="C59" s="57" t="str">
        <f>'1'!C8</f>
        <v>Nováková Barbora</v>
      </c>
      <c r="D59" s="59">
        <f>'1'!D8</f>
        <v>2003</v>
      </c>
      <c r="E59" s="32" t="str">
        <f>'ROZLOSOVÁNÍ '!E6</f>
        <v>TJ Sokol Poruba</v>
      </c>
      <c r="F59" s="32">
        <f>'1'!F8</f>
        <v>0</v>
      </c>
      <c r="G59" s="32">
        <f>'1'!J8</f>
        <v>0</v>
      </c>
      <c r="H59" s="32">
        <f>'1'!N8</f>
        <v>0</v>
      </c>
      <c r="I59" s="32">
        <f>'1'!R8</f>
        <v>0</v>
      </c>
      <c r="J59" s="32">
        <f>'1'!V8</f>
        <v>0</v>
      </c>
      <c r="K59" s="68">
        <f t="shared" ref="K59:K64" si="2">SUM(F59,G59,,H59,I59,J59)</f>
        <v>0</v>
      </c>
    </row>
    <row r="60" spans="2:11">
      <c r="B60" s="58">
        <f>'1'!B18</f>
        <v>13</v>
      </c>
      <c r="C60" s="57" t="str">
        <f>'1'!C18</f>
        <v>Kostelňáková Klára</v>
      </c>
      <c r="D60" s="59">
        <f>'1'!D18</f>
        <v>2003</v>
      </c>
      <c r="E60" s="32" t="str">
        <f>'ROZLOSOVÁNÍ '!E6</f>
        <v>TJ Sokol Poruba</v>
      </c>
      <c r="F60" s="32">
        <f>'1'!F18</f>
        <v>0</v>
      </c>
      <c r="G60" s="32">
        <f>'1'!J18</f>
        <v>0</v>
      </c>
      <c r="H60" s="32">
        <f>'1'!N18</f>
        <v>0</v>
      </c>
      <c r="I60" s="32">
        <f>'1'!R18</f>
        <v>0</v>
      </c>
      <c r="J60" s="32">
        <f>'1'!V18</f>
        <v>0</v>
      </c>
      <c r="K60" s="68">
        <f t="shared" si="2"/>
        <v>0</v>
      </c>
    </row>
    <row r="61" spans="2:11">
      <c r="B61" s="58">
        <f>'1'!B21</f>
        <v>16</v>
      </c>
      <c r="C61" s="57" t="str">
        <f>'1'!C21</f>
        <v>Němčíková Andrea</v>
      </c>
      <c r="D61" s="59">
        <f>'1'!D21</f>
        <v>2002</v>
      </c>
      <c r="E61" s="32" t="str">
        <f>'ROZLOSOVÁNÍ '!E6</f>
        <v>TJ Sokol Poruba</v>
      </c>
      <c r="F61" s="32">
        <f>'1'!F21</f>
        <v>0</v>
      </c>
      <c r="G61" s="32">
        <f>'1'!J21</f>
        <v>0</v>
      </c>
      <c r="H61" s="32">
        <f>'1'!N21</f>
        <v>0</v>
      </c>
      <c r="I61" s="32">
        <f>'1'!R21</f>
        <v>0</v>
      </c>
      <c r="J61" s="32">
        <f>'1'!V21</f>
        <v>0</v>
      </c>
      <c r="K61" s="68">
        <f t="shared" si="2"/>
        <v>0</v>
      </c>
    </row>
    <row r="62" spans="2:11">
      <c r="B62" s="58">
        <f>'1'!B22</f>
        <v>2</v>
      </c>
      <c r="C62" s="57" t="str">
        <f>'1'!C22</f>
        <v>Nováková Bárbora</v>
      </c>
      <c r="D62" s="59">
        <f>'1'!D22</f>
        <v>2003</v>
      </c>
      <c r="E62" s="32" t="str">
        <f>'ROZLOSOVÁNÍ '!E6</f>
        <v>TJ Sokol Poruba</v>
      </c>
      <c r="F62" s="32">
        <f>'1'!F22</f>
        <v>0</v>
      </c>
      <c r="G62" s="32">
        <f>'1'!J22</f>
        <v>0</v>
      </c>
      <c r="H62" s="32">
        <f>'1'!N22</f>
        <v>0</v>
      </c>
      <c r="I62" s="32">
        <f>'1'!R22</f>
        <v>0</v>
      </c>
      <c r="J62" s="32">
        <f>'1'!V22</f>
        <v>0</v>
      </c>
      <c r="K62" s="68">
        <f t="shared" si="2"/>
        <v>0</v>
      </c>
    </row>
    <row r="63" spans="2:11">
      <c r="B63" s="65">
        <f>'1'!B27</f>
        <v>16</v>
      </c>
      <c r="C63" s="56" t="str">
        <f>'1'!C27</f>
        <v>Smúdalová Anna</v>
      </c>
      <c r="D63" s="64">
        <f>'1'!D27</f>
        <v>2003</v>
      </c>
      <c r="E63" s="32" t="str">
        <f>'ROZLOSOVÁNÍ '!E6</f>
        <v>TJ Sokol Poruba</v>
      </c>
      <c r="F63" s="32">
        <f>'1'!F27</f>
        <v>0</v>
      </c>
      <c r="G63" s="32">
        <f>'1'!J27</f>
        <v>0</v>
      </c>
      <c r="H63" s="32">
        <f>'1'!N27</f>
        <v>0</v>
      </c>
      <c r="I63" s="32">
        <f>'1'!R27</f>
        <v>0</v>
      </c>
      <c r="J63" s="32">
        <f>'1'!V27</f>
        <v>0</v>
      </c>
      <c r="K63" s="68">
        <f t="shared" si="2"/>
        <v>0</v>
      </c>
    </row>
    <row r="64" spans="2:11">
      <c r="B64" s="65">
        <f>'1'!B29</f>
        <v>24</v>
      </c>
      <c r="C64" s="56" t="str">
        <f>'1'!C29</f>
        <v>Wrhelová Natálie</v>
      </c>
      <c r="D64" s="64">
        <f>'1'!D29</f>
        <v>2002</v>
      </c>
      <c r="E64" s="32" t="str">
        <f>'ROZLOSOVÁNÍ '!E6</f>
        <v>TJ Sokol Poruba</v>
      </c>
      <c r="F64" s="32">
        <f>'1'!F29</f>
        <v>0</v>
      </c>
      <c r="G64" s="32">
        <f>'1'!J29</f>
        <v>0</v>
      </c>
      <c r="H64" s="32">
        <f>'1'!N29</f>
        <v>0</v>
      </c>
      <c r="I64" s="32">
        <f>'1'!R29</f>
        <v>0</v>
      </c>
      <c r="J64" s="32">
        <f>'1'!V29</f>
        <v>0</v>
      </c>
      <c r="K64" s="68">
        <f t="shared" si="2"/>
        <v>0</v>
      </c>
    </row>
    <row r="65" spans="2:11">
      <c r="B65" s="65">
        <f>'2'!B8</f>
        <v>1</v>
      </c>
      <c r="C65" s="56" t="str">
        <f>'2'!C8</f>
        <v>Kočišková Lenka</v>
      </c>
      <c r="D65" s="64">
        <f>'2'!D8</f>
        <v>2002</v>
      </c>
      <c r="E65" s="32" t="str">
        <f>'ROZLOSOVÁNÍ '!G6</f>
        <v>1. SC 98 Bohumín</v>
      </c>
      <c r="F65" s="32">
        <f>'2'!F8</f>
        <v>0</v>
      </c>
      <c r="G65" s="32">
        <f>'2'!J8</f>
        <v>0</v>
      </c>
      <c r="H65" s="32">
        <f>'2'!N8</f>
        <v>0</v>
      </c>
      <c r="I65" s="32">
        <f>'2'!R8</f>
        <v>0</v>
      </c>
      <c r="J65" s="32">
        <f>'2'!V8</f>
        <v>0</v>
      </c>
      <c r="K65" s="68">
        <f t="shared" ref="K65:K88" si="3">SUM(F65,G65,H65,I65,J65)</f>
        <v>0</v>
      </c>
    </row>
    <row r="66" spans="2:11">
      <c r="B66" s="65">
        <f>'2'!B9</f>
        <v>3</v>
      </c>
      <c r="C66" s="56" t="str">
        <f>'2'!C9</f>
        <v>Prášková Patricie</v>
      </c>
      <c r="D66" s="64">
        <f>'2'!D9</f>
        <v>2003</v>
      </c>
      <c r="E66" s="32" t="str">
        <f>'ROZLOSOVÁNÍ '!G6</f>
        <v>1. SC 98 Bohumín</v>
      </c>
      <c r="F66" s="32">
        <f>'2'!F9</f>
        <v>0</v>
      </c>
      <c r="G66" s="32">
        <f>'2'!J9</f>
        <v>0</v>
      </c>
      <c r="H66" s="32">
        <f>'2'!N9</f>
        <v>0</v>
      </c>
      <c r="I66" s="32">
        <f>'2'!R9</f>
        <v>0</v>
      </c>
      <c r="J66" s="32">
        <f>'2'!V9</f>
        <v>0</v>
      </c>
      <c r="K66" s="68">
        <f t="shared" si="3"/>
        <v>0</v>
      </c>
    </row>
    <row r="67" spans="2:11">
      <c r="B67" s="65">
        <f>'2'!B12</f>
        <v>8</v>
      </c>
      <c r="C67" s="56" t="str">
        <f>'2'!C12</f>
        <v>Kučerová Natálie</v>
      </c>
      <c r="D67" s="64">
        <f>'2'!D12</f>
        <v>2003</v>
      </c>
      <c r="E67" s="32" t="str">
        <f>'ROZLOSOVÁNÍ '!G6</f>
        <v>1. SC 98 Bohumín</v>
      </c>
      <c r="F67" s="32">
        <f>'2'!F12</f>
        <v>0</v>
      </c>
      <c r="G67" s="32">
        <f>'2'!J12</f>
        <v>0</v>
      </c>
      <c r="H67" s="32">
        <f>'2'!N12</f>
        <v>0</v>
      </c>
      <c r="I67" s="32">
        <f>'2'!R12</f>
        <v>0</v>
      </c>
      <c r="J67" s="32">
        <f>'2'!V12</f>
        <v>0</v>
      </c>
      <c r="K67" s="68">
        <f t="shared" si="3"/>
        <v>0</v>
      </c>
    </row>
    <row r="68" spans="2:11">
      <c r="B68" s="65">
        <f>'2'!B20</f>
        <v>16</v>
      </c>
      <c r="C68" s="56" t="str">
        <f>'2'!C20</f>
        <v>Raffaiová Klára</v>
      </c>
      <c r="D68" s="64">
        <f>'2'!D20</f>
        <v>2003</v>
      </c>
      <c r="E68" s="32" t="str">
        <f>'ROZLOSOVÁNÍ '!G6</f>
        <v>1. SC 98 Bohumín</v>
      </c>
      <c r="F68" s="32">
        <f>'2'!F20</f>
        <v>0</v>
      </c>
      <c r="G68" s="32">
        <f>'2'!J20</f>
        <v>0</v>
      </c>
      <c r="H68" s="32">
        <f>'2'!N20</f>
        <v>0</v>
      </c>
      <c r="I68" s="32">
        <f>'2'!R20</f>
        <v>0</v>
      </c>
      <c r="J68" s="32">
        <f>'2'!V20</f>
        <v>0</v>
      </c>
      <c r="K68" s="68">
        <f t="shared" si="3"/>
        <v>0</v>
      </c>
    </row>
    <row r="69" spans="2:11">
      <c r="B69" s="65">
        <f>'3'!B8</f>
        <v>13</v>
      </c>
      <c r="C69" s="56" t="str">
        <f>'3'!C8</f>
        <v>Głowacka Wiktoria</v>
      </c>
      <c r="D69" s="64">
        <f>'3'!D8</f>
        <v>2002</v>
      </c>
      <c r="E69" s="32" t="str">
        <f>'ROZLOSOVÁNÍ '!E7</f>
        <v>MUKS Świętochłowice</v>
      </c>
      <c r="F69" s="32">
        <f>'3'!F8</f>
        <v>0</v>
      </c>
      <c r="G69" s="32">
        <f>'3'!J8</f>
        <v>0</v>
      </c>
      <c r="H69" s="32">
        <f>'3'!N8</f>
        <v>0</v>
      </c>
      <c r="I69" s="32">
        <f>'3'!R8</f>
        <v>0</v>
      </c>
      <c r="J69" s="32">
        <f>'3'!V8</f>
        <v>0</v>
      </c>
      <c r="K69" s="68">
        <f t="shared" si="3"/>
        <v>0</v>
      </c>
    </row>
    <row r="70" spans="2:11">
      <c r="B70" s="65">
        <f>'3'!B14</f>
        <v>12</v>
      </c>
      <c r="C70" s="56" t="str">
        <f>'3'!C14</f>
        <v>Zimowska Agnieszka</v>
      </c>
      <c r="D70" s="64">
        <f>'3'!D14</f>
        <v>2003</v>
      </c>
      <c r="E70" s="32" t="str">
        <f>'ROZLOSOVÁNÍ '!E7</f>
        <v>MUKS Świętochłowice</v>
      </c>
      <c r="F70" s="32">
        <f>'3'!F14</f>
        <v>0</v>
      </c>
      <c r="G70" s="32">
        <f>'3'!J14</f>
        <v>0</v>
      </c>
      <c r="H70" s="32">
        <f>'3'!N14</f>
        <v>0</v>
      </c>
      <c r="I70" s="32">
        <f>'3'!R14</f>
        <v>0</v>
      </c>
      <c r="J70" s="32">
        <f>'3'!V14</f>
        <v>0</v>
      </c>
      <c r="K70" s="68">
        <f t="shared" si="3"/>
        <v>0</v>
      </c>
    </row>
    <row r="71" spans="2:11">
      <c r="B71" s="65">
        <f>'3'!B15</f>
        <v>1</v>
      </c>
      <c r="C71" s="56" t="str">
        <f>'3'!C15</f>
        <v>Boruta Justyna</v>
      </c>
      <c r="D71" s="64">
        <f>'3'!D15</f>
        <v>2004</v>
      </c>
      <c r="E71" s="32" t="str">
        <f>'ROZLOSOVÁNÍ '!E7</f>
        <v>MUKS Świętochłowice</v>
      </c>
      <c r="F71" s="32">
        <f>'3'!F15</f>
        <v>0</v>
      </c>
      <c r="G71" s="32">
        <f>'3'!J15</f>
        <v>0</v>
      </c>
      <c r="H71" s="32">
        <f>'3'!N15</f>
        <v>0</v>
      </c>
      <c r="I71" s="32">
        <f>'3'!R15</f>
        <v>0</v>
      </c>
      <c r="J71" s="32">
        <f>'3'!V15</f>
        <v>0</v>
      </c>
      <c r="K71" s="68">
        <f t="shared" si="3"/>
        <v>0</v>
      </c>
    </row>
    <row r="72" spans="2:11">
      <c r="B72" s="65">
        <f>'3'!B18</f>
        <v>5</v>
      </c>
      <c r="C72" s="56" t="str">
        <f>'3'!C18</f>
        <v>Matuszczyk Klaudia</v>
      </c>
      <c r="D72" s="64">
        <f>'3'!D18</f>
        <v>2004</v>
      </c>
      <c r="E72" s="32" t="str">
        <f>'ROZLOSOVÁNÍ '!E7</f>
        <v>MUKS Świętochłowice</v>
      </c>
      <c r="F72" s="32">
        <f>'3'!F18</f>
        <v>0</v>
      </c>
      <c r="G72" s="32">
        <f>'3'!J18</f>
        <v>0</v>
      </c>
      <c r="H72" s="32">
        <f>'3'!N18</f>
        <v>0</v>
      </c>
      <c r="I72" s="32">
        <f>'3'!R18</f>
        <v>0</v>
      </c>
      <c r="J72" s="32">
        <f>'3'!V18</f>
        <v>0</v>
      </c>
      <c r="K72" s="68">
        <f t="shared" si="3"/>
        <v>0</v>
      </c>
    </row>
    <row r="73" spans="2:11">
      <c r="B73" s="65">
        <f>'3'!B19</f>
        <v>3</v>
      </c>
      <c r="C73" s="56" t="str">
        <f>'3'!C19</f>
        <v>Robak Milena</v>
      </c>
      <c r="D73" s="64">
        <f>'3'!D19</f>
        <v>2004</v>
      </c>
      <c r="E73" s="32" t="str">
        <f>'ROZLOSOVÁNÍ '!E7</f>
        <v>MUKS Świętochłowice</v>
      </c>
      <c r="F73" s="32">
        <f>'3'!F19</f>
        <v>0</v>
      </c>
      <c r="G73" s="32">
        <f>'3'!J19</f>
        <v>0</v>
      </c>
      <c r="H73" s="32">
        <f>'3'!N19</f>
        <v>0</v>
      </c>
      <c r="I73" s="32">
        <f>'3'!R19</f>
        <v>0</v>
      </c>
      <c r="J73" s="32">
        <f>'3'!V19</f>
        <v>0</v>
      </c>
      <c r="K73" s="68">
        <f t="shared" si="3"/>
        <v>0</v>
      </c>
    </row>
    <row r="74" spans="2:11">
      <c r="B74" s="65">
        <f>'3'!B20</f>
        <v>9</v>
      </c>
      <c r="C74" s="56" t="str">
        <f>'3'!C20</f>
        <v>Wieczorek Wiktoria</v>
      </c>
      <c r="D74" s="64">
        <f>'3'!D20</f>
        <v>2004</v>
      </c>
      <c r="E74" s="32" t="str">
        <f>'ROZLOSOVÁNÍ '!E7</f>
        <v>MUKS Świętochłowice</v>
      </c>
      <c r="F74" s="32">
        <f>'3'!F20</f>
        <v>0</v>
      </c>
      <c r="G74" s="32">
        <f>'3'!J20</f>
        <v>0</v>
      </c>
      <c r="H74" s="32">
        <f>'3'!N20</f>
        <v>0</v>
      </c>
      <c r="I74" s="32">
        <f>'3'!R20</f>
        <v>0</v>
      </c>
      <c r="J74" s="32">
        <f>'3'!V20</f>
        <v>0</v>
      </c>
      <c r="K74" s="68">
        <f t="shared" si="3"/>
        <v>0</v>
      </c>
    </row>
    <row r="75" spans="2:11">
      <c r="B75" s="65">
        <f>'4'!B14</f>
        <v>12</v>
      </c>
      <c r="C75" s="56" t="str">
        <f>'4'!C14</f>
        <v>Domagala Daria</v>
      </c>
      <c r="D75" s="64">
        <f>'4'!D14</f>
        <v>2002</v>
      </c>
      <c r="E75" s="32" t="str">
        <f>'ROZLOSOVÁNÍ '!G7</f>
        <v>MTS ŻORY</v>
      </c>
      <c r="F75" s="32">
        <f>'4'!F14</f>
        <v>0</v>
      </c>
      <c r="G75" s="32">
        <f>'4'!J14</f>
        <v>0</v>
      </c>
      <c r="H75" s="32">
        <f>'4'!N14</f>
        <v>0</v>
      </c>
      <c r="I75" s="32">
        <f>'4'!R14</f>
        <v>0</v>
      </c>
      <c r="J75" s="32">
        <f>'4'!V14</f>
        <v>0</v>
      </c>
      <c r="K75" s="68">
        <f t="shared" si="3"/>
        <v>0</v>
      </c>
    </row>
    <row r="76" spans="2:11">
      <c r="B76" s="65">
        <f>'4'!B15</f>
        <v>1</v>
      </c>
      <c r="C76" s="56" t="str">
        <f>'4'!C15</f>
        <v>Stepien Magda</v>
      </c>
      <c r="D76" s="64">
        <f>'4'!D15</f>
        <v>2002</v>
      </c>
      <c r="E76" s="32" t="str">
        <f>'ROZLOSOVÁNÍ '!G7</f>
        <v>MTS ŻORY</v>
      </c>
      <c r="F76" s="32">
        <f>'4'!F15</f>
        <v>0</v>
      </c>
      <c r="G76" s="32">
        <f>'4'!J15</f>
        <v>0</v>
      </c>
      <c r="H76" s="32">
        <f>'4'!N15</f>
        <v>0</v>
      </c>
      <c r="I76" s="32">
        <f>'4'!R15</f>
        <v>0</v>
      </c>
      <c r="J76" s="32">
        <f>'4'!V15</f>
        <v>0</v>
      </c>
      <c r="K76" s="68">
        <f t="shared" si="3"/>
        <v>0</v>
      </c>
    </row>
    <row r="77" spans="2:11">
      <c r="B77" s="65">
        <f>'4'!B16</f>
        <v>11</v>
      </c>
      <c r="C77" s="56" t="str">
        <f>'4'!C16</f>
        <v>Zieba Sandra</v>
      </c>
      <c r="D77" s="64">
        <f>'4'!D16</f>
        <v>2003</v>
      </c>
      <c r="E77" s="32" t="str">
        <f>'ROZLOSOVÁNÍ '!G7</f>
        <v>MTS ŻORY</v>
      </c>
      <c r="F77" s="32">
        <f>'4'!F16</f>
        <v>0</v>
      </c>
      <c r="G77" s="32">
        <f>'4'!J16</f>
        <v>0</v>
      </c>
      <c r="H77" s="32">
        <f>'4'!N16</f>
        <v>0</v>
      </c>
      <c r="I77" s="32">
        <f>'4'!R16</f>
        <v>0</v>
      </c>
      <c r="J77" s="32">
        <f>'4'!V16</f>
        <v>0</v>
      </c>
      <c r="K77" s="68">
        <f t="shared" si="3"/>
        <v>0</v>
      </c>
    </row>
    <row r="78" spans="2:11">
      <c r="B78" s="65">
        <f>'4'!B17</f>
        <v>9</v>
      </c>
      <c r="C78" s="56" t="str">
        <f>'4'!C17</f>
        <v>Antoniak Julia</v>
      </c>
      <c r="D78" s="64">
        <f>'4'!D17</f>
        <v>2003</v>
      </c>
      <c r="E78" s="32" t="str">
        <f>'ROZLOSOVÁNÍ '!G7</f>
        <v>MTS ŻORY</v>
      </c>
      <c r="F78" s="32">
        <f>'4'!F17</f>
        <v>0</v>
      </c>
      <c r="G78" s="32">
        <f>'4'!J17</f>
        <v>0</v>
      </c>
      <c r="H78" s="32">
        <f>'4'!N17</f>
        <v>0</v>
      </c>
      <c r="I78" s="32">
        <f>'4'!R17</f>
        <v>0</v>
      </c>
      <c r="J78" s="32">
        <f>'4'!V17</f>
        <v>0</v>
      </c>
      <c r="K78" s="68">
        <f t="shared" si="3"/>
        <v>0</v>
      </c>
    </row>
    <row r="79" spans="2:11">
      <c r="B79" s="65">
        <f>'4'!B20</f>
        <v>16</v>
      </c>
      <c r="C79" s="56" t="str">
        <f>'4'!C20</f>
        <v>Kasiak Wiktoria</v>
      </c>
      <c r="D79" s="64">
        <f>'4'!D20</f>
        <v>2003</v>
      </c>
      <c r="E79" s="32" t="str">
        <f>'ROZLOSOVÁNÍ '!G7</f>
        <v>MTS ŻORY</v>
      </c>
      <c r="F79" s="32">
        <f>'4'!F20</f>
        <v>0</v>
      </c>
      <c r="G79" s="32">
        <f>'4'!J20</f>
        <v>0</v>
      </c>
      <c r="H79" s="32">
        <f>'4'!N20</f>
        <v>0</v>
      </c>
      <c r="I79" s="32">
        <f>'4'!R20</f>
        <v>0</v>
      </c>
      <c r="J79" s="32">
        <f>'4'!V20</f>
        <v>0</v>
      </c>
      <c r="K79" s="68">
        <f t="shared" si="3"/>
        <v>0</v>
      </c>
    </row>
    <row r="80" spans="2:11">
      <c r="B80" s="65">
        <f>'5'!B8</f>
        <v>1</v>
      </c>
      <c r="C80" s="56" t="str">
        <f>'5'!C8</f>
        <v>ČechŠpirková Karolina</v>
      </c>
      <c r="D80" s="64">
        <f>'5'!D8</f>
        <v>2003</v>
      </c>
      <c r="E80" s="32" t="str">
        <f>'ROZLOSOVÁNÍ '!E8</f>
        <v>MHK Bytča</v>
      </c>
      <c r="F80" s="32">
        <f>'5'!F8</f>
        <v>0</v>
      </c>
      <c r="G80" s="32">
        <f>'5'!J8</f>
        <v>0</v>
      </c>
      <c r="H80" s="32">
        <f>'5'!N8</f>
        <v>0</v>
      </c>
      <c r="I80" s="32">
        <f>'5'!R8</f>
        <v>0</v>
      </c>
      <c r="J80" s="32">
        <f>'5'!V8</f>
        <v>0</v>
      </c>
      <c r="K80" s="68">
        <f t="shared" si="3"/>
        <v>0</v>
      </c>
    </row>
    <row r="81" spans="2:11">
      <c r="B81" s="65">
        <f>'5'!B9</f>
        <v>20</v>
      </c>
      <c r="C81" s="56" t="str">
        <f>'5'!C9</f>
        <v>Tabačkiková Ivana</v>
      </c>
      <c r="D81" s="64">
        <f>'5'!D9</f>
        <v>2004</v>
      </c>
      <c r="E81" s="32" t="str">
        <f>'ROZLOSOVÁNÍ '!E8</f>
        <v>MHK Bytča</v>
      </c>
      <c r="F81" s="32">
        <f>'5'!F9</f>
        <v>0</v>
      </c>
      <c r="G81" s="32">
        <f>'5'!J9</f>
        <v>0</v>
      </c>
      <c r="H81" s="32">
        <f>'5'!N9</f>
        <v>0</v>
      </c>
      <c r="I81" s="32">
        <f>'5'!R9</f>
        <v>0</v>
      </c>
      <c r="J81" s="32">
        <f>'5'!V9</f>
        <v>0</v>
      </c>
      <c r="K81" s="68">
        <f t="shared" si="3"/>
        <v>0</v>
      </c>
    </row>
    <row r="82" spans="2:11">
      <c r="B82" s="65">
        <f>'5'!B12</f>
        <v>50</v>
      </c>
      <c r="C82" s="56" t="str">
        <f>'5'!C12</f>
        <v>Rantúchová Veronika</v>
      </c>
      <c r="D82" s="64">
        <f>'5'!D12</f>
        <v>2004</v>
      </c>
      <c r="E82" s="32" t="str">
        <f>'ROZLOSOVÁNÍ '!E8</f>
        <v>MHK Bytča</v>
      </c>
      <c r="F82" s="32">
        <f>'5'!F12</f>
        <v>0</v>
      </c>
      <c r="G82" s="32">
        <f>'5'!J12</f>
        <v>0</v>
      </c>
      <c r="H82" s="32">
        <f>'5'!N12</f>
        <v>0</v>
      </c>
      <c r="I82" s="32">
        <f>'5'!R12</f>
        <v>0</v>
      </c>
      <c r="J82" s="32">
        <f>'5'!V12</f>
        <v>0</v>
      </c>
      <c r="K82" s="68">
        <f t="shared" si="3"/>
        <v>0</v>
      </c>
    </row>
    <row r="83" spans="2:11">
      <c r="B83" s="65">
        <f>'5'!B17</f>
        <v>68</v>
      </c>
      <c r="C83" s="56" t="str">
        <f>'5'!C17</f>
        <v>Chudejová Ľudmilka</v>
      </c>
      <c r="D83" s="64">
        <f>'5'!D17</f>
        <v>2002</v>
      </c>
      <c r="E83" s="32" t="str">
        <f>'ROZLOSOVÁNÍ '!E8</f>
        <v>MHK Bytča</v>
      </c>
      <c r="F83" s="32">
        <f>'5'!F17</f>
        <v>0</v>
      </c>
      <c r="G83" s="32">
        <f>'5'!J17</f>
        <v>0</v>
      </c>
      <c r="H83" s="32">
        <f>'5'!N17</f>
        <v>0</v>
      </c>
      <c r="I83" s="32">
        <f>'5'!R17</f>
        <v>0</v>
      </c>
      <c r="J83" s="32">
        <f>'5'!V17</f>
        <v>0</v>
      </c>
      <c r="K83" s="68">
        <f t="shared" si="3"/>
        <v>0</v>
      </c>
    </row>
    <row r="84" spans="2:11">
      <c r="B84" s="65">
        <f>'5'!B18</f>
        <v>73</v>
      </c>
      <c r="C84" s="56" t="str">
        <f>'5'!C18</f>
        <v>Hujíková Zuzana</v>
      </c>
      <c r="D84" s="64">
        <f>'5'!D18</f>
        <v>2004</v>
      </c>
      <c r="E84" s="32" t="str">
        <f>'ROZLOSOVÁNÍ '!E8</f>
        <v>MHK Bytča</v>
      </c>
      <c r="F84" s="32">
        <f>'5'!F18</f>
        <v>0</v>
      </c>
      <c r="G84" s="32">
        <f>'5'!J18</f>
        <v>0</v>
      </c>
      <c r="H84" s="32">
        <f>'5'!N18</f>
        <v>0</v>
      </c>
      <c r="I84" s="32">
        <f>'5'!R18</f>
        <v>0</v>
      </c>
      <c r="J84" s="32">
        <f>'5'!V18</f>
        <v>0</v>
      </c>
      <c r="K84" s="68">
        <f t="shared" si="3"/>
        <v>0</v>
      </c>
    </row>
    <row r="85" spans="2:11">
      <c r="B85" s="65">
        <f>'6'!B12</f>
        <v>6</v>
      </c>
      <c r="C85" s="56" t="str">
        <f>'6'!C12</f>
        <v>Špániková Martina</v>
      </c>
      <c r="D85" s="64">
        <f>'6'!D12</f>
        <v>2003</v>
      </c>
      <c r="E85" s="32" t="str">
        <f>'ROZLOSOVÁNÍ '!G8</f>
        <v>HK AS Trenčín</v>
      </c>
      <c r="F85" s="32">
        <f>'6'!F12</f>
        <v>0</v>
      </c>
      <c r="G85" s="32">
        <f>'6'!J12</f>
        <v>0</v>
      </c>
      <c r="H85" s="32">
        <f>'6'!N12</f>
        <v>0</v>
      </c>
      <c r="I85" s="32">
        <f>'6'!R12</f>
        <v>0</v>
      </c>
      <c r="J85" s="32">
        <f>'6'!V12</f>
        <v>0</v>
      </c>
      <c r="K85" s="68">
        <f t="shared" si="3"/>
        <v>0</v>
      </c>
    </row>
    <row r="86" spans="2:11">
      <c r="B86" s="65">
        <f>'6'!B16</f>
        <v>13</v>
      </c>
      <c r="C86" s="56" t="str">
        <f>'6'!C16</f>
        <v>Valachová Zuzana</v>
      </c>
      <c r="D86" s="64">
        <f>'6'!D16</f>
        <v>2003</v>
      </c>
      <c r="E86" s="32" t="str">
        <f>'ROZLOSOVÁNÍ '!G8</f>
        <v>HK AS Trenčín</v>
      </c>
      <c r="F86" s="32">
        <f>'6'!F16</f>
        <v>0</v>
      </c>
      <c r="G86" s="32">
        <f>'6'!J16</f>
        <v>0</v>
      </c>
      <c r="H86" s="32">
        <f>'6'!N16</f>
        <v>0</v>
      </c>
      <c r="I86" s="32">
        <f>'6'!R16</f>
        <v>0</v>
      </c>
      <c r="J86" s="32">
        <f>'6'!V16</f>
        <v>0</v>
      </c>
      <c r="K86" s="68">
        <f t="shared" si="3"/>
        <v>0</v>
      </c>
    </row>
    <row r="87" spans="2:11">
      <c r="B87" s="65">
        <f>'6'!B18</f>
        <v>19</v>
      </c>
      <c r="C87" s="56" t="str">
        <f>'6'!C18</f>
        <v>Píšová Zuzana</v>
      </c>
      <c r="D87" s="64">
        <f>'6'!D18</f>
        <v>2003</v>
      </c>
      <c r="E87" s="32" t="str">
        <f>'ROZLOSOVÁNÍ '!G8</f>
        <v>HK AS Trenčín</v>
      </c>
      <c r="F87" s="32">
        <f>'6'!F18</f>
        <v>0</v>
      </c>
      <c r="G87" s="32">
        <f>'6'!J18</f>
        <v>0</v>
      </c>
      <c r="H87" s="32">
        <f>'6'!N18</f>
        <v>0</v>
      </c>
      <c r="I87" s="32">
        <f>'6'!R18</f>
        <v>0</v>
      </c>
      <c r="J87" s="32">
        <f>'6'!V18</f>
        <v>0</v>
      </c>
      <c r="K87" s="68">
        <f t="shared" si="3"/>
        <v>0</v>
      </c>
    </row>
    <row r="88" spans="2:11">
      <c r="B88" s="65">
        <f>'6'!B19</f>
        <v>22</v>
      </c>
      <c r="C88" s="56" t="str">
        <f>'6'!C19</f>
        <v>Dovičínová Karolína</v>
      </c>
      <c r="D88" s="64">
        <f>'6'!D19</f>
        <v>2003</v>
      </c>
      <c r="E88" s="32" t="str">
        <f>'ROZLOSOVÁNÍ '!G8</f>
        <v>HK AS Trenčín</v>
      </c>
      <c r="F88" s="32">
        <f>'6'!F19</f>
        <v>0</v>
      </c>
      <c r="G88" s="32">
        <f>'6'!J19</f>
        <v>0</v>
      </c>
      <c r="H88" s="32">
        <f>'6'!N19</f>
        <v>0</v>
      </c>
      <c r="I88" s="32">
        <f>'6'!R19</f>
        <v>0</v>
      </c>
      <c r="J88" s="32">
        <f>'6'!V19</f>
        <v>0</v>
      </c>
      <c r="K88" s="68">
        <f t="shared" si="3"/>
        <v>0</v>
      </c>
    </row>
  </sheetData>
  <sortState ref="B3:K88">
    <sortCondition descending="1" ref="K3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9</vt:i4>
      </vt:variant>
      <vt:variant>
        <vt:lpstr>Pomenované rozsahy</vt:lpstr>
      </vt:variant>
      <vt:variant>
        <vt:i4>9</vt:i4>
      </vt:variant>
    </vt:vector>
  </HeadingPairs>
  <TitlesOfParts>
    <vt:vector size="18" baseType="lpstr">
      <vt:lpstr>ROZLOSOVÁNÍ </vt:lpstr>
      <vt:lpstr>tabulka</vt:lpstr>
      <vt:lpstr>1</vt:lpstr>
      <vt:lpstr>2</vt:lpstr>
      <vt:lpstr>3</vt:lpstr>
      <vt:lpstr>4</vt:lpstr>
      <vt:lpstr>5</vt:lpstr>
      <vt:lpstr>6</vt:lpstr>
      <vt:lpstr>střelkyně branek</vt:lpstr>
      <vt:lpstr>'1'!Oblasť_tlače</vt:lpstr>
      <vt:lpstr>'2'!Oblasť_tlače</vt:lpstr>
      <vt:lpstr>'3'!Oblasť_tlače</vt:lpstr>
      <vt:lpstr>'4'!Oblasť_tlače</vt:lpstr>
      <vt:lpstr>'5'!Oblasť_tlače</vt:lpstr>
      <vt:lpstr>'6'!Oblasť_tlače</vt:lpstr>
      <vt:lpstr>'ROZLOSOVÁNÍ '!Oblasť_tlače</vt:lpstr>
      <vt:lpstr>'střelkyně branek'!Oblasť_tlače</vt:lpstr>
      <vt:lpstr>tabulka!Oblasť_tlače</vt:lpstr>
    </vt:vector>
  </TitlesOfParts>
  <Company>AŘ OKD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Sokol Poruba</dc:creator>
  <cp:lastModifiedBy>Milan</cp:lastModifiedBy>
  <cp:lastPrinted>2016-12-18T13:31:58Z</cp:lastPrinted>
  <dcterms:created xsi:type="dcterms:W3CDTF">2006-11-15T10:45:00Z</dcterms:created>
  <dcterms:modified xsi:type="dcterms:W3CDTF">2017-01-20T16:24:11Z</dcterms:modified>
</cp:coreProperties>
</file>